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80" firstSheet="4" activeTab="7"/>
  </bookViews>
  <sheets>
    <sheet name="规模工业总产值" sheetId="1" r:id="rId1"/>
    <sheet name="规模工业企业产品产量" sheetId="2" r:id="rId2"/>
    <sheet name="规模工业企业经济效益" sheetId="3" r:id="rId3"/>
    <sheet name="全社会用电量" sheetId="4" r:id="rId4"/>
    <sheet name="固定资产投资完成额" sheetId="5" r:id="rId5"/>
    <sheet name="规模以上服务业" sheetId="6" r:id="rId6"/>
    <sheet name="对外经济" sheetId="7" r:id="rId7"/>
    <sheet name="批发、零售、住宿、餐饮业" sheetId="8" r:id="rId8"/>
    <sheet name="财政金融" sheetId="9" r:id="rId9"/>
    <sheet name="银行存贷款" sheetId="10" r:id="rId10"/>
  </sheets>
  <definedNames/>
  <calcPr fullCalcOnLoad="1"/>
</workbook>
</file>

<file path=xl/sharedStrings.xml><?xml version="1.0" encoding="utf-8"?>
<sst xmlns="http://schemas.openxmlformats.org/spreadsheetml/2006/main" count="255" uniqueCount="190">
  <si>
    <t>规模工业企业总产值</t>
  </si>
  <si>
    <t>计量单位：万元</t>
  </si>
  <si>
    <t>12月</t>
  </si>
  <si>
    <t>1—12月</t>
  </si>
  <si>
    <t>同比±％</t>
  </si>
  <si>
    <t xml:space="preserve">  总计</t>
  </si>
  <si>
    <t xml:space="preserve">   按所有制分：  集体</t>
  </si>
  <si>
    <r>
      <t xml:space="preserve">                                 </t>
    </r>
    <r>
      <rPr>
        <sz val="12"/>
        <rFont val="宋体"/>
        <family val="0"/>
      </rPr>
      <t>股份制</t>
    </r>
  </si>
  <si>
    <r>
      <t xml:space="preserve">                                 </t>
    </r>
    <r>
      <rPr>
        <sz val="12"/>
        <rFont val="宋体"/>
        <family val="0"/>
      </rPr>
      <t>外商、港澳台</t>
    </r>
  </si>
  <si>
    <t xml:space="preserve">                其它</t>
  </si>
  <si>
    <t xml:space="preserve">   按轻重工业分：轻工业</t>
  </si>
  <si>
    <t xml:space="preserve">                 重工业</t>
  </si>
  <si>
    <t xml:space="preserve">   高新技术产业产值</t>
  </si>
  <si>
    <t xml:space="preserve">   新兴产业产值</t>
  </si>
  <si>
    <t xml:space="preserve">   民营工业</t>
  </si>
  <si>
    <r>
      <t>注：规模企业（定报企业）指国有和年销售收入</t>
    </r>
    <r>
      <rPr>
        <sz val="9"/>
        <rFont val="Times New Roman"/>
        <family val="1"/>
      </rPr>
      <t>2000</t>
    </r>
    <r>
      <rPr>
        <sz val="9"/>
        <rFont val="宋体"/>
        <family val="0"/>
      </rPr>
      <t>万元以上非国有工业企业。</t>
    </r>
  </si>
  <si>
    <t>规模工业企业产品产量</t>
  </si>
  <si>
    <t>单位</t>
  </si>
  <si>
    <t>同比±%</t>
  </si>
  <si>
    <t>橡胶轮胎外胎</t>
  </si>
  <si>
    <t>条</t>
  </si>
  <si>
    <t>民用钢质船舶</t>
  </si>
  <si>
    <t>万载重吨</t>
  </si>
  <si>
    <t>钢球</t>
  </si>
  <si>
    <t>万粒</t>
  </si>
  <si>
    <t>锻压设备</t>
  </si>
  <si>
    <t>台</t>
  </si>
  <si>
    <t>高压电器</t>
  </si>
  <si>
    <t>阀门</t>
  </si>
  <si>
    <t>吨</t>
  </si>
  <si>
    <t>半导体分立器件</t>
  </si>
  <si>
    <t>万只</t>
  </si>
  <si>
    <t>纱</t>
  </si>
  <si>
    <t>布</t>
  </si>
  <si>
    <t>万米</t>
  </si>
  <si>
    <t>服装</t>
  </si>
  <si>
    <t>万件</t>
  </si>
  <si>
    <t>玻璃纤维纱</t>
  </si>
  <si>
    <t>滚动轴承</t>
  </si>
  <si>
    <t>万套</t>
  </si>
  <si>
    <t>饮料酒</t>
  </si>
  <si>
    <t>规模工业企业经济效益</t>
  </si>
  <si>
    <t>计量单位</t>
  </si>
  <si>
    <t>企业单位数</t>
  </si>
  <si>
    <t>个</t>
  </si>
  <si>
    <t>亏损企业数</t>
  </si>
  <si>
    <t>应收票据及应收账款</t>
  </si>
  <si>
    <t>万元</t>
  </si>
  <si>
    <t>产成品</t>
  </si>
  <si>
    <t>负债总额</t>
  </si>
  <si>
    <t>营业收入</t>
  </si>
  <si>
    <t>成本费用总额</t>
  </si>
  <si>
    <t>利税总额</t>
  </si>
  <si>
    <t>利润总额</t>
  </si>
  <si>
    <t>应缴税金总额</t>
  </si>
  <si>
    <t>亏损企业亏损额</t>
  </si>
  <si>
    <t>增减百分点</t>
  </si>
  <si>
    <t>总资产贡献率</t>
  </si>
  <si>
    <t>％</t>
  </si>
  <si>
    <t>资产负债率</t>
  </si>
  <si>
    <t>成本费用利润率</t>
  </si>
  <si>
    <t>流动资产周转率</t>
  </si>
  <si>
    <t>次</t>
  </si>
  <si>
    <t>产销率</t>
  </si>
  <si>
    <t>全社会用电量</t>
  </si>
  <si>
    <t>计量单位：万千瓦时</t>
  </si>
  <si>
    <t>1－12月</t>
  </si>
  <si>
    <t>全社会用电总计</t>
  </si>
  <si>
    <t>一、农、林、牧、渔业</t>
  </si>
  <si>
    <t>二、工业</t>
  </si>
  <si>
    <t>（二）制造业</t>
  </si>
  <si>
    <t xml:space="preserve">         </t>
  </si>
  <si>
    <t>三、建筑业</t>
  </si>
  <si>
    <t>四、交通运输、仓储和邮政业</t>
  </si>
  <si>
    <t>五、信息传输、软件和信息技术服务业</t>
  </si>
  <si>
    <t>六、批发和零售业</t>
  </si>
  <si>
    <t>七、住宿和餐饮业</t>
  </si>
  <si>
    <t>八、金融业</t>
  </si>
  <si>
    <t>九、房地产业</t>
  </si>
  <si>
    <t>十、租赁和商务服务业</t>
  </si>
  <si>
    <t xml:space="preserve">  其中：租赁业</t>
  </si>
  <si>
    <t>十一、公共服务及管理组织</t>
  </si>
  <si>
    <t>十二、城乡居民生活用电合计</t>
  </si>
  <si>
    <t xml:space="preserve">  城镇居民</t>
  </si>
  <si>
    <t xml:space="preserve">  乡村居民</t>
  </si>
  <si>
    <t>注：本资料由市供电公司提供。</t>
  </si>
  <si>
    <t>固定资产投资完成额</t>
  </si>
  <si>
    <t>1-12月</t>
  </si>
  <si>
    <t>一、固定资产投资完成额</t>
  </si>
  <si>
    <t>亿元</t>
  </si>
  <si>
    <t xml:space="preserve">     工业</t>
  </si>
  <si>
    <t xml:space="preserve">     第三产业</t>
  </si>
  <si>
    <t xml:space="preserve">       其中：房地产开发</t>
  </si>
  <si>
    <t>二、房地产</t>
  </si>
  <si>
    <t xml:space="preserve">   企业个数</t>
  </si>
  <si>
    <t xml:space="preserve">   房屋施工面积</t>
  </si>
  <si>
    <t>万㎡</t>
  </si>
  <si>
    <t xml:space="preserve">       其中：住宅</t>
  </si>
  <si>
    <t xml:space="preserve">   房屋竣工面积</t>
  </si>
  <si>
    <t xml:space="preserve">   商品房销售面积</t>
  </si>
  <si>
    <t xml:space="preserve">   商品房销售额</t>
  </si>
  <si>
    <t>注：投资增幅系南通市统计局反馈数。</t>
  </si>
  <si>
    <t>规上服务业</t>
  </si>
  <si>
    <t>计量单位：个、万元</t>
  </si>
  <si>
    <t>单位数</t>
  </si>
  <si>
    <t>1-12月营业收入</t>
  </si>
  <si>
    <t>合计</t>
  </si>
  <si>
    <t xml:space="preserve">  交通运输、仓储和邮政业</t>
  </si>
  <si>
    <t xml:space="preserve">  信息传输、软件和信息技术服务业</t>
  </si>
  <si>
    <t xml:space="preserve">  房地产业</t>
  </si>
  <si>
    <t xml:space="preserve">  租赁和商务服务业</t>
  </si>
  <si>
    <t xml:space="preserve">  科学研究和技术服务业</t>
  </si>
  <si>
    <t xml:space="preserve">  水利、环境和公共设施管理业</t>
  </si>
  <si>
    <t xml:space="preserve">  居民服务、修理和其他服务业</t>
  </si>
  <si>
    <t xml:space="preserve">  教育</t>
  </si>
  <si>
    <t xml:space="preserve">  卫生和社会工作</t>
  </si>
  <si>
    <t xml:space="preserve">  文化、体育和娱乐业</t>
  </si>
  <si>
    <t>对外经济</t>
  </si>
  <si>
    <t>一、进出口总值</t>
  </si>
  <si>
    <t xml:space="preserve">      出口总值</t>
  </si>
  <si>
    <t xml:space="preserve">      进口总值</t>
  </si>
  <si>
    <t>二、新增注册项目</t>
  </si>
  <si>
    <t>-</t>
  </si>
  <si>
    <t xml:space="preserve">    新增注册金额</t>
  </si>
  <si>
    <t>万美元</t>
  </si>
  <si>
    <t xml:space="preserve">    实际利用外资金额</t>
  </si>
  <si>
    <t>三、期末实有三资企业</t>
  </si>
  <si>
    <t>四、承包劳务完成营业额</t>
  </si>
  <si>
    <t>五、当年新派劳务人数</t>
  </si>
  <si>
    <t>人</t>
  </si>
  <si>
    <t xml:space="preserve">    月末在外人数</t>
  </si>
  <si>
    <t>注：本资料由市商务局提供。</t>
  </si>
  <si>
    <t>批发、零售、住宿、餐饮业</t>
  </si>
  <si>
    <t>单位：万元</t>
  </si>
  <si>
    <t>同比%</t>
  </si>
  <si>
    <t>一、社会消费品零售总额</t>
  </si>
  <si>
    <t>（一）、按销售单位所在地分</t>
  </si>
  <si>
    <t/>
  </si>
  <si>
    <t xml:space="preserve">     1、城镇</t>
  </si>
  <si>
    <t xml:space="preserve">       其中：城区</t>
  </si>
  <si>
    <t xml:space="preserve">     2、乡村</t>
  </si>
  <si>
    <t>（二）、按行业分</t>
  </si>
  <si>
    <t xml:space="preserve">    批发零售业</t>
  </si>
  <si>
    <t xml:space="preserve">    住宿和餐饮业小计</t>
  </si>
  <si>
    <t>二、商品销售总额</t>
  </si>
  <si>
    <t>（一）批发业</t>
  </si>
  <si>
    <t>（二）零售业</t>
  </si>
  <si>
    <t>三、限额以上批发零售住宿餐饮零售额</t>
  </si>
  <si>
    <t>财政、金融</t>
  </si>
  <si>
    <t>1.财政总收入</t>
  </si>
  <si>
    <t xml:space="preserve"> （1）中央级收入</t>
  </si>
  <si>
    <t xml:space="preserve"> （2）地方级收入</t>
  </si>
  <si>
    <t xml:space="preserve">       #公共预算收入</t>
  </si>
  <si>
    <t>2.财政支出</t>
  </si>
  <si>
    <t>—</t>
  </si>
  <si>
    <t xml:space="preserve">       #一般公共预算支出</t>
  </si>
  <si>
    <t>3.金融系统存款余额</t>
  </si>
  <si>
    <r>
      <t xml:space="preserve">   #</t>
    </r>
    <r>
      <rPr>
        <sz val="12"/>
        <rFont val="宋体"/>
        <family val="0"/>
      </rPr>
      <t>居民储蓄存款</t>
    </r>
  </si>
  <si>
    <t>4.金融系统贷款余额</t>
  </si>
  <si>
    <r>
      <t xml:space="preserve">   #</t>
    </r>
    <r>
      <rPr>
        <sz val="12"/>
        <rFont val="宋体"/>
        <family val="0"/>
      </rPr>
      <t>短期贷款</t>
    </r>
  </si>
  <si>
    <t xml:space="preserve">    中长期贷款</t>
  </si>
  <si>
    <t>注：本资料由市财政局和市人民银行提供。</t>
  </si>
  <si>
    <t>各银行机构存贷款</t>
  </si>
  <si>
    <t>1-12月各项存款</t>
  </si>
  <si>
    <t>1-12月各项贷款</t>
  </si>
  <si>
    <t>贷存比
(%)</t>
  </si>
  <si>
    <t>余额</t>
  </si>
  <si>
    <t>比年初±</t>
  </si>
  <si>
    <t>合   计</t>
  </si>
  <si>
    <t>农业发展银行</t>
  </si>
  <si>
    <t>工商银行</t>
  </si>
  <si>
    <t>农业银行</t>
  </si>
  <si>
    <t>中国银行</t>
  </si>
  <si>
    <t>建设银行</t>
  </si>
  <si>
    <t>交通银行</t>
  </si>
  <si>
    <t>中信银行</t>
  </si>
  <si>
    <t>招商银行</t>
  </si>
  <si>
    <t>浦发银行</t>
  </si>
  <si>
    <t>民生银行</t>
  </si>
  <si>
    <t>南京银行</t>
  </si>
  <si>
    <t>江苏银行</t>
  </si>
  <si>
    <t>邮政储蓄银行</t>
  </si>
  <si>
    <t>本地农商行</t>
  </si>
  <si>
    <t>无锡农商行</t>
  </si>
  <si>
    <t>常熟农商行</t>
  </si>
  <si>
    <t>张家港农商行</t>
  </si>
  <si>
    <t>华夏银行</t>
  </si>
  <si>
    <t>兴业银行</t>
  </si>
  <si>
    <t>村镇银行</t>
  </si>
  <si>
    <t>注：本资料由市人民银行提供。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</si>
</sst>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_ "/>
    <numFmt numFmtId="181" formatCode="0.0_ "/>
    <numFmt numFmtId="182" formatCode="#,##0_ "/>
    <numFmt numFmtId="183" formatCode="0.00_ "/>
    <numFmt numFmtId="184" formatCode="0.00_);[Red]\(0.00\)"/>
    <numFmt numFmtId="185" formatCode="0_);[Red]\(0\)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6"/>
      <color indexed="8"/>
      <name val="宋体"/>
      <family val="0"/>
    </font>
    <font>
      <sz val="12"/>
      <color indexed="8"/>
      <name val="仿宋"/>
      <family val="3"/>
    </font>
    <font>
      <b/>
      <sz val="20"/>
      <name val="宋体"/>
      <family val="0"/>
    </font>
    <font>
      <sz val="16"/>
      <name val="黑体"/>
      <family val="3"/>
    </font>
    <font>
      <sz val="12"/>
      <name val="Times New Roman"/>
      <family val="1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7"/>
      <name val="Small Fonts"/>
      <family val="2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2"/>
    </font>
    <font>
      <sz val="10"/>
      <name val="MS Sans Serif"/>
      <family val="2"/>
    </font>
    <font>
      <b/>
      <sz val="15"/>
      <color indexed="23"/>
      <name val="宋体"/>
      <family val="0"/>
    </font>
    <font>
      <b/>
      <sz val="13"/>
      <color indexed="23"/>
      <name val="宋体"/>
      <family val="0"/>
    </font>
    <font>
      <b/>
      <sz val="11"/>
      <color indexed="23"/>
      <name val="宋体"/>
      <family val="0"/>
    </font>
    <font>
      <b/>
      <sz val="18"/>
      <color indexed="23"/>
      <name val="宋体"/>
      <family val="0"/>
    </font>
    <font>
      <sz val="12"/>
      <color indexed="2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12"/>
      <color indexed="17"/>
      <name val="宋体"/>
      <family val="0"/>
    </font>
    <font>
      <u val="single"/>
      <sz val="12"/>
      <color indexed="20"/>
      <name val="宋体"/>
      <family val="0"/>
    </font>
    <font>
      <sz val="11"/>
      <name val="蹈框"/>
      <family val="0"/>
    </font>
    <font>
      <sz val="12"/>
      <name val="바탕체"/>
      <family val="3"/>
    </font>
    <font>
      <sz val="9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/>
      <top>
        <color indexed="63"/>
      </top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>
        <color indexed="63"/>
      </left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</borders>
  <cellStyleXfs count="139"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37" fontId="22" fillId="0" borderId="0">
      <alignment/>
      <protection/>
    </xf>
    <xf numFmtId="0" fontId="33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34" fillId="0" borderId="2" applyNumberFormat="0" applyFill="0" applyAlignment="0" applyProtection="0"/>
    <xf numFmtId="0" fontId="28" fillId="0" borderId="3" applyNumberFormat="0" applyFill="0" applyAlignment="0" applyProtection="0"/>
    <xf numFmtId="0" fontId="35" fillId="0" borderId="4" applyNumberFormat="0" applyFill="0" applyAlignment="0" applyProtection="0"/>
    <xf numFmtId="0" fontId="24" fillId="0" borderId="5" applyNumberFormat="0" applyFill="0" applyAlignment="0" applyProtection="0"/>
    <xf numFmtId="0" fontId="36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8" borderId="9" applyNumberFormat="0" applyAlignment="0" applyProtection="0"/>
    <xf numFmtId="0" fontId="30" fillId="19" borderId="10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11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0" borderId="0">
      <alignment/>
      <protection/>
    </xf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>
      <alignment/>
      <protection/>
    </xf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18" borderId="12" applyNumberFormat="0" applyAlignment="0" applyProtection="0"/>
    <xf numFmtId="0" fontId="21" fillId="18" borderId="12" applyNumberFormat="0" applyAlignment="0" applyProtection="0"/>
    <xf numFmtId="0" fontId="19" fillId="8" borderId="9" applyNumberFormat="0" applyAlignment="0" applyProtection="0"/>
    <xf numFmtId="0" fontId="19" fillId="8" borderId="9" applyNumberFormat="0" applyAlignment="0" applyProtection="0"/>
    <xf numFmtId="0" fontId="39" fillId="0" borderId="0" applyBorder="0">
      <alignment/>
      <protection/>
    </xf>
    <xf numFmtId="0" fontId="52" fillId="0" borderId="0" applyNumberFormat="0" applyFill="0" applyBorder="0" applyAlignment="0" applyProtection="0"/>
    <xf numFmtId="0" fontId="0" fillId="27" borderId="13" applyNumberFormat="0" applyFont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5" fillId="0" borderId="0">
      <alignment/>
      <protection/>
    </xf>
  </cellStyleXfs>
  <cellXfs count="21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4" xfId="8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5" xfId="50" applyNumberFormat="1" applyFont="1" applyFill="1" applyBorder="1" applyAlignment="1">
      <alignment horizontal="center" vertical="center"/>
    </xf>
    <xf numFmtId="181" fontId="0" fillId="0" borderId="15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0" fontId="0" fillId="0" borderId="16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180" fontId="0" fillId="0" borderId="19" xfId="0" applyNumberFormat="1" applyFont="1" applyFill="1" applyBorder="1" applyAlignment="1">
      <alignment horizontal="center" vertical="center"/>
    </xf>
    <xf numFmtId="180" fontId="0" fillId="0" borderId="20" xfId="0" applyNumberFormat="1" applyFont="1" applyFill="1" applyBorder="1" applyAlignment="1">
      <alignment horizontal="center" vertical="center"/>
    </xf>
    <xf numFmtId="181" fontId="0" fillId="0" borderId="2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Alignment="1">
      <alignment vertical="center"/>
    </xf>
    <xf numFmtId="180" fontId="0" fillId="0" borderId="0" xfId="0" applyNumberFormat="1" applyFill="1" applyAlignment="1">
      <alignment vertical="center"/>
    </xf>
    <xf numFmtId="181" fontId="0" fillId="0" borderId="0" xfId="0" applyNumberFormat="1" applyFill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180" fontId="3" fillId="0" borderId="23" xfId="0" applyNumberFormat="1" applyFont="1" applyFill="1" applyBorder="1" applyAlignment="1">
      <alignment horizontal="center" vertical="center"/>
    </xf>
    <xf numFmtId="181" fontId="3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0" fontId="0" fillId="0" borderId="14" xfId="83" applyNumberFormat="1" applyFont="1" applyFill="1" applyBorder="1" applyAlignment="1">
      <alignment horizontal="center" vertical="center"/>
      <protection/>
    </xf>
    <xf numFmtId="180" fontId="0" fillId="0" borderId="25" xfId="83" applyNumberFormat="1" applyFont="1" applyFill="1" applyBorder="1" applyAlignment="1">
      <alignment horizontal="center" vertical="center"/>
      <protection/>
    </xf>
    <xf numFmtId="181" fontId="0" fillId="0" borderId="0" xfId="83" applyNumberFormat="1" applyFont="1" applyFill="1" applyBorder="1" applyAlignment="1">
      <alignment horizontal="right" vertical="center"/>
      <protection/>
    </xf>
    <xf numFmtId="180" fontId="0" fillId="0" borderId="16" xfId="83" applyNumberFormat="1" applyFont="1" applyFill="1" applyBorder="1" applyAlignment="1">
      <alignment horizontal="center" vertical="center"/>
      <protection/>
    </xf>
    <xf numFmtId="180" fontId="0" fillId="0" borderId="26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right" vertical="center"/>
    </xf>
    <xf numFmtId="180" fontId="0" fillId="0" borderId="16" xfId="0" applyNumberFormat="1" applyFont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181" fontId="0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82" fontId="4" fillId="28" borderId="23" xfId="82" applyNumberFormat="1" applyFont="1" applyFill="1" applyBorder="1">
      <alignment/>
      <protection/>
    </xf>
    <xf numFmtId="180" fontId="5" fillId="0" borderId="23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80" fontId="0" fillId="0" borderId="27" xfId="0" applyNumberFormat="1" applyFont="1" applyBorder="1" applyAlignment="1">
      <alignment horizontal="center" vertical="center"/>
    </xf>
    <xf numFmtId="181" fontId="0" fillId="0" borderId="28" xfId="0" applyNumberFormat="1" applyFont="1" applyFill="1" applyBorder="1" applyAlignment="1">
      <alignment horizontal="right" vertical="center"/>
    </xf>
    <xf numFmtId="180" fontId="5" fillId="0" borderId="23" xfId="50" applyNumberFormat="1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0" fontId="7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80" fontId="7" fillId="0" borderId="16" xfId="71" applyNumberFormat="1" applyFont="1" applyFill="1" applyBorder="1" applyAlignment="1">
      <alignment horizontal="center" vertical="center" shrinkToFit="1"/>
      <protection/>
    </xf>
    <xf numFmtId="0" fontId="0" fillId="0" borderId="0" xfId="0" applyNumberFormat="1" applyFont="1" applyFill="1" applyBorder="1" applyAlignment="1">
      <alignment horizontal="center" vertical="center" shrinkToFit="1"/>
    </xf>
    <xf numFmtId="180" fontId="7" fillId="0" borderId="1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0" fontId="0" fillId="0" borderId="16" xfId="0" applyNumberFormat="1" applyFont="1" applyFill="1" applyBorder="1" applyAlignment="1" applyProtection="1">
      <alignment horizontal="center"/>
      <protection/>
    </xf>
    <xf numFmtId="181" fontId="0" fillId="0" borderId="0" xfId="0" applyNumberFormat="1" applyFont="1" applyFill="1" applyBorder="1" applyAlignment="1" applyProtection="1">
      <alignment horizontal="center"/>
      <protection/>
    </xf>
    <xf numFmtId="0" fontId="0" fillId="0" borderId="28" xfId="0" applyBorder="1" applyAlignment="1">
      <alignment vertical="center"/>
    </xf>
    <xf numFmtId="180" fontId="7" fillId="0" borderId="19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57" fontId="3" fillId="0" borderId="35" xfId="0" applyNumberFormat="1" applyFont="1" applyFill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180" fontId="53" fillId="0" borderId="14" xfId="0" applyNumberFormat="1" applyFont="1" applyBorder="1" applyAlignment="1">
      <alignment/>
    </xf>
    <xf numFmtId="181" fontId="0" fillId="0" borderId="21" xfId="0" applyNumberForma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180" fontId="53" fillId="0" borderId="16" xfId="0" applyNumberFormat="1" applyFont="1" applyBorder="1" applyAlignment="1">
      <alignment/>
    </xf>
    <xf numFmtId="181" fontId="0" fillId="0" borderId="0" xfId="0" applyNumberFormat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16" xfId="0" applyBorder="1" applyAlignment="1">
      <alignment vertical="center"/>
    </xf>
    <xf numFmtId="181" fontId="0" fillId="0" borderId="0" xfId="0" applyNumberFormat="1" applyAlignment="1">
      <alignment horizontal="righ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81" fontId="0" fillId="0" borderId="28" xfId="0" applyNumberForma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32" xfId="0" applyFont="1" applyBorder="1" applyAlignment="1">
      <alignment vertical="center"/>
    </xf>
    <xf numFmtId="181" fontId="3" fillId="0" borderId="35" xfId="0" applyNumberFormat="1" applyFont="1" applyFill="1" applyBorder="1" applyAlignment="1">
      <alignment horizontal="center" vertical="center" wrapText="1" shrinkToFit="1"/>
    </xf>
    <xf numFmtId="0" fontId="7" fillId="0" borderId="21" xfId="0" applyFont="1" applyBorder="1" applyAlignment="1">
      <alignment vertical="center"/>
    </xf>
    <xf numFmtId="0" fontId="10" fillId="0" borderId="14" xfId="71" applyFont="1" applyFill="1" applyBorder="1" applyAlignment="1">
      <alignment horizontal="center" vertical="center"/>
      <protection/>
    </xf>
    <xf numFmtId="181" fontId="10" fillId="0" borderId="21" xfId="71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vertical="center"/>
    </xf>
    <xf numFmtId="0" fontId="10" fillId="0" borderId="16" xfId="71" applyFont="1" applyFill="1" applyBorder="1" applyAlignment="1">
      <alignment horizontal="center" vertical="center"/>
      <protection/>
    </xf>
    <xf numFmtId="181" fontId="10" fillId="0" borderId="0" xfId="71" applyNumberFormat="1" applyFont="1" applyFill="1" applyBorder="1" applyAlignment="1">
      <alignment horizontal="right" vertical="center"/>
      <protection/>
    </xf>
    <xf numFmtId="0" fontId="7" fillId="0" borderId="18" xfId="0" applyFont="1" applyBorder="1" applyAlignment="1">
      <alignment vertical="center"/>
    </xf>
    <xf numFmtId="0" fontId="10" fillId="0" borderId="19" xfId="71" applyFont="1" applyFill="1" applyBorder="1" applyAlignment="1">
      <alignment horizontal="center" vertical="center"/>
      <protection/>
    </xf>
    <xf numFmtId="181" fontId="10" fillId="0" borderId="28" xfId="71" applyNumberFormat="1" applyFont="1" applyFill="1" applyBorder="1" applyAlignment="1">
      <alignment horizontal="right" vertical="center"/>
      <protection/>
    </xf>
    <xf numFmtId="18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183" fontId="3" fillId="0" borderId="3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84" fontId="0" fillId="0" borderId="14" xfId="0" applyNumberFormat="1" applyFill="1" applyBorder="1" applyAlignment="1">
      <alignment horizontal="right"/>
    </xf>
    <xf numFmtId="181" fontId="0" fillId="0" borderId="21" xfId="0" applyNumberFormat="1" applyFill="1" applyBorder="1" applyAlignment="1">
      <alignment horizontal="right"/>
    </xf>
    <xf numFmtId="0" fontId="0" fillId="0" borderId="2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184" fontId="0" fillId="0" borderId="16" xfId="0" applyNumberForma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5" fontId="0" fillId="0" borderId="16" xfId="0" applyNumberFormat="1" applyFill="1" applyBorder="1" applyAlignment="1">
      <alignment horizontal="right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184" fontId="0" fillId="0" borderId="19" xfId="0" applyNumberFormat="1" applyFill="1" applyBorder="1" applyAlignment="1">
      <alignment horizontal="right"/>
    </xf>
    <xf numFmtId="181" fontId="0" fillId="0" borderId="28" xfId="0" applyNumberFormat="1" applyFill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0" fillId="0" borderId="22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57" fontId="3" fillId="0" borderId="21" xfId="0" applyNumberFormat="1" applyFont="1" applyFill="1" applyBorder="1" applyAlignment="1">
      <alignment horizontal="center" vertical="center" wrapText="1" shrinkToFit="1"/>
    </xf>
    <xf numFmtId="0" fontId="0" fillId="0" borderId="21" xfId="0" applyBorder="1" applyAlignment="1">
      <alignment vertical="center"/>
    </xf>
    <xf numFmtId="0" fontId="54" fillId="0" borderId="14" xfId="0" applyFont="1" applyFill="1" applyBorder="1" applyAlignment="1">
      <alignment horizontal="right" vertical="center"/>
    </xf>
    <xf numFmtId="181" fontId="54" fillId="0" borderId="21" xfId="0" applyNumberFormat="1" applyFont="1" applyFill="1" applyBorder="1" applyAlignment="1">
      <alignment horizontal="right" vertical="center"/>
    </xf>
    <xf numFmtId="0" fontId="54" fillId="0" borderId="17" xfId="0" applyFont="1" applyFill="1" applyBorder="1" applyAlignment="1">
      <alignment horizontal="right" vertical="center"/>
    </xf>
    <xf numFmtId="0" fontId="54" fillId="0" borderId="16" xfId="0" applyFont="1" applyFill="1" applyBorder="1" applyAlignment="1">
      <alignment horizontal="right" vertical="center"/>
    </xf>
    <xf numFmtId="181" fontId="54" fillId="0" borderId="0" xfId="0" applyNumberFormat="1" applyFont="1" applyFill="1" applyBorder="1" applyAlignment="1">
      <alignment horizontal="right" vertical="center"/>
    </xf>
    <xf numFmtId="0" fontId="54" fillId="0" borderId="26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81" fontId="54" fillId="0" borderId="17" xfId="0" applyNumberFormat="1" applyFont="1" applyFill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54" fillId="0" borderId="20" xfId="0" applyFont="1" applyFill="1" applyBorder="1" applyAlignment="1">
      <alignment horizontal="right" vertical="center"/>
    </xf>
    <xf numFmtId="181" fontId="54" fillId="0" borderId="2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32" xfId="0" applyFont="1" applyBorder="1" applyAlignment="1">
      <alignment vertical="center"/>
    </xf>
    <xf numFmtId="181" fontId="3" fillId="0" borderId="38" xfId="0" applyNumberFormat="1" applyFont="1" applyFill="1" applyBorder="1" applyAlignment="1">
      <alignment horizontal="center" vertical="center" wrapText="1" shrinkToFit="1"/>
    </xf>
    <xf numFmtId="185" fontId="0" fillId="0" borderId="16" xfId="0" applyNumberFormat="1" applyFill="1" applyBorder="1" applyAlignment="1">
      <alignment/>
    </xf>
    <xf numFmtId="181" fontId="13" fillId="0" borderId="0" xfId="0" applyNumberFormat="1" applyFont="1" applyFill="1" applyBorder="1" applyAlignment="1">
      <alignment horizontal="center"/>
    </xf>
    <xf numFmtId="181" fontId="0" fillId="0" borderId="17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180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181" fontId="14" fillId="0" borderId="17" xfId="0" applyNumberFormat="1" applyFont="1" applyFill="1" applyBorder="1" applyAlignment="1">
      <alignment/>
    </xf>
    <xf numFmtId="181" fontId="0" fillId="0" borderId="16" xfId="0" applyNumberFormat="1" applyFill="1" applyBorder="1" applyAlignment="1">
      <alignment/>
    </xf>
    <xf numFmtId="181" fontId="0" fillId="0" borderId="17" xfId="0" applyNumberFormat="1" applyFill="1" applyBorder="1" applyAlignment="1">
      <alignment/>
    </xf>
    <xf numFmtId="181" fontId="0" fillId="0" borderId="19" xfId="0" applyNumberFormat="1" applyFill="1" applyBorder="1" applyAlignment="1">
      <alignment/>
    </xf>
    <xf numFmtId="181" fontId="0" fillId="0" borderId="20" xfId="0" applyNumberFormat="1" applyFill="1" applyBorder="1" applyAlignment="1">
      <alignment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80" fontId="0" fillId="0" borderId="0" xfId="0" applyNumberFormat="1" applyAlignment="1">
      <alignment vertical="center"/>
    </xf>
    <xf numFmtId="0" fontId="0" fillId="0" borderId="2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181" fontId="0" fillId="0" borderId="16" xfId="0" applyNumberFormat="1" applyFont="1" applyBorder="1" applyAlignment="1">
      <alignment horizontal="center" vertical="center"/>
    </xf>
    <xf numFmtId="181" fontId="0" fillId="0" borderId="16" xfId="0" applyNumberFormat="1" applyFill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49" fontId="0" fillId="0" borderId="26" xfId="0" applyNumberFormat="1" applyFill="1" applyBorder="1" applyAlignment="1">
      <alignment horizontal="left" vertical="center"/>
    </xf>
    <xf numFmtId="181" fontId="0" fillId="0" borderId="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1" fontId="0" fillId="0" borderId="28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left"/>
    </xf>
    <xf numFmtId="185" fontId="55" fillId="0" borderId="16" xfId="0" applyNumberFormat="1" applyFont="1" applyBorder="1" applyAlignment="1">
      <alignment horizontal="right" vertical="center"/>
    </xf>
    <xf numFmtId="181" fontId="55" fillId="0" borderId="0" xfId="0" applyNumberFormat="1" applyFont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181" fontId="55" fillId="0" borderId="0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left"/>
    </xf>
    <xf numFmtId="185" fontId="55" fillId="0" borderId="19" xfId="0" applyNumberFormat="1" applyFont="1" applyBorder="1" applyAlignment="1">
      <alignment horizontal="right" vertical="center"/>
    </xf>
    <xf numFmtId="181" fontId="55" fillId="0" borderId="28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181" fontId="14" fillId="0" borderId="0" xfId="0" applyNumberFormat="1" applyFont="1" applyAlignment="1">
      <alignment horizontal="left"/>
    </xf>
    <xf numFmtId="0" fontId="2" fillId="2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39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1" fontId="3" fillId="0" borderId="35" xfId="0" applyNumberFormat="1" applyFont="1" applyBorder="1" applyAlignment="1">
      <alignment horizontal="center" vertical="center"/>
    </xf>
    <xf numFmtId="181" fontId="3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180" fontId="3" fillId="0" borderId="33" xfId="0" applyNumberFormat="1" applyFont="1" applyBorder="1" applyAlignment="1">
      <alignment horizontal="center" vertical="center"/>
    </xf>
    <xf numFmtId="180" fontId="3" fillId="0" borderId="23" xfId="0" applyNumberFormat="1" applyFont="1" applyBorder="1" applyAlignment="1">
      <alignment horizontal="center" vertical="center"/>
    </xf>
    <xf numFmtId="181" fontId="3" fillId="0" borderId="38" xfId="0" applyNumberFormat="1" applyFont="1" applyBorder="1" applyAlignment="1">
      <alignment horizontal="center" vertical="center"/>
    </xf>
    <xf numFmtId="181" fontId="3" fillId="0" borderId="24" xfId="0" applyNumberFormat="1" applyFont="1" applyBorder="1" applyAlignment="1">
      <alignment horizontal="center" vertical="center"/>
    </xf>
    <xf numFmtId="0" fontId="12" fillId="29" borderId="0" xfId="0" applyFont="1" applyFill="1" applyAlignment="1">
      <alignment horizontal="center"/>
    </xf>
    <xf numFmtId="0" fontId="2" fillId="29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" fillId="29" borderId="0" xfId="0" applyFont="1" applyFill="1" applyBorder="1" applyAlignment="1">
      <alignment horizontal="center" vertical="center"/>
    </xf>
    <xf numFmtId="0" fontId="6" fillId="29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4" xfId="81" applyFont="1" applyBorder="1" applyAlignment="1">
      <alignment horizontal="center" vertical="center"/>
      <protection/>
    </xf>
    <xf numFmtId="0" fontId="3" fillId="0" borderId="29" xfId="81" applyFont="1" applyBorder="1" applyAlignment="1">
      <alignment horizontal="center" vertical="center"/>
      <protection/>
    </xf>
    <xf numFmtId="0" fontId="3" fillId="0" borderId="21" xfId="81" applyFont="1" applyBorder="1" applyAlignment="1">
      <alignment horizontal="center" vertical="center"/>
      <protection/>
    </xf>
    <xf numFmtId="0" fontId="3" fillId="0" borderId="25" xfId="81" applyFont="1" applyBorder="1" applyAlignment="1">
      <alignment horizontal="center" vertical="center"/>
      <protection/>
    </xf>
    <xf numFmtId="0" fontId="0" fillId="0" borderId="4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</cellXfs>
  <cellStyles count="125">
    <cellStyle name="Normal" xfId="0"/>
    <cellStyle name="0,0&#13;&#10;NA&#13;&#10;" xfId="15"/>
    <cellStyle name="20% - 强调文字颜色 1" xfId="16"/>
    <cellStyle name="20% - 强调文字颜色 1 2" xfId="17"/>
    <cellStyle name="20% - 强调文字颜色 2" xfId="18"/>
    <cellStyle name="20% - 强调文字颜色 3" xfId="19"/>
    <cellStyle name="20% - 强调文字颜色 3 2" xfId="20"/>
    <cellStyle name="20% - 强调文字颜色 4" xfId="21"/>
    <cellStyle name="20% - 强调文字颜色 5" xfId="22"/>
    <cellStyle name="20% - 强调文字颜色 5 2" xfId="23"/>
    <cellStyle name="20% - 强调文字颜色 6" xfId="24"/>
    <cellStyle name="20% - 强调文字颜色 6 2" xfId="25"/>
    <cellStyle name="40% - 强调文字颜色 1" xfId="26"/>
    <cellStyle name="40% - 强调文字颜色 1 2" xfId="27"/>
    <cellStyle name="40% - 强调文字颜色 2" xfId="28"/>
    <cellStyle name="40% - 强调文字颜色 2 2" xfId="29"/>
    <cellStyle name="40% - 强调文字颜色 3" xfId="30"/>
    <cellStyle name="40% - 强调文字颜色 3 2" xfId="31"/>
    <cellStyle name="40% - 强调文字颜色 4" xfId="32"/>
    <cellStyle name="40% - 强调文字颜色 5" xfId="33"/>
    <cellStyle name="40% - 强调文字颜色 6" xfId="34"/>
    <cellStyle name="40% - 强调文字颜色 6 2" xfId="35"/>
    <cellStyle name="60% - 强调文字颜色 1" xfId="36"/>
    <cellStyle name="60% - 强调文字颜色 1 2" xfId="37"/>
    <cellStyle name="60% - 强调文字颜色 2" xfId="38"/>
    <cellStyle name="60% - 强调文字颜色 2 2" xfId="39"/>
    <cellStyle name="60% - 强调文字颜色 3" xfId="40"/>
    <cellStyle name="60% - 强调文字颜色 3 2" xfId="41"/>
    <cellStyle name="60% - 强调文字颜色 4" xfId="42"/>
    <cellStyle name="60% - 强调文字颜色 4 2" xfId="43"/>
    <cellStyle name="60% - 强调文字颜色 5" xfId="44"/>
    <cellStyle name="60% - 强调文字颜色 5 2" xfId="45"/>
    <cellStyle name="60% - 强调文字颜色 6" xfId="46"/>
    <cellStyle name="60% - 强调文字颜色 6 2" xfId="47"/>
    <cellStyle name="no dec" xfId="48"/>
    <cellStyle name="Normal_APR" xfId="49"/>
    <cellStyle name="Percent" xfId="50"/>
    <cellStyle name="百分比 2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_Book1" xfId="63"/>
    <cellStyle name="差_Book1_1" xfId="64"/>
    <cellStyle name="差_Book1_Book1" xfId="65"/>
    <cellStyle name="常规 10" xfId="66"/>
    <cellStyle name="常规 11" xfId="67"/>
    <cellStyle name="常规 12" xfId="68"/>
    <cellStyle name="常规 13" xfId="69"/>
    <cellStyle name="常规 14" xfId="70"/>
    <cellStyle name="常规 2" xfId="71"/>
    <cellStyle name="常规 2 2" xfId="72"/>
    <cellStyle name="常规 2 3" xfId="73"/>
    <cellStyle name="常规 3" xfId="74"/>
    <cellStyle name="常规 4" xfId="75"/>
    <cellStyle name="常规 5" xfId="76"/>
    <cellStyle name="常规 6" xfId="77"/>
    <cellStyle name="常规 7" xfId="78"/>
    <cellStyle name="常规 8" xfId="79"/>
    <cellStyle name="常规 9" xfId="80"/>
    <cellStyle name="常规_Sheet1" xfId="81"/>
    <cellStyle name="常规_南通市2016年5月月报" xfId="82"/>
    <cellStyle name="常规_如皋市2011年收入分析表.xls201110" xfId="83"/>
    <cellStyle name="超级链接" xfId="84"/>
    <cellStyle name="Hyperlink" xfId="85"/>
    <cellStyle name="好" xfId="86"/>
    <cellStyle name="好_Book1" xfId="87"/>
    <cellStyle name="好_Book1_1" xfId="88"/>
    <cellStyle name="好_Book1_Book1" xfId="89"/>
    <cellStyle name="后继超级链接" xfId="90"/>
    <cellStyle name="汇总" xfId="91"/>
    <cellStyle name="汇总 2" xfId="92"/>
    <cellStyle name="Currency" xfId="93"/>
    <cellStyle name="Currency [0]" xfId="94"/>
    <cellStyle name="计算" xfId="95"/>
    <cellStyle name="检查单元格" xfId="96"/>
    <cellStyle name="解释性文本" xfId="97"/>
    <cellStyle name="警告文本" xfId="98"/>
    <cellStyle name="链接单元格" xfId="99"/>
    <cellStyle name="霓付 [0]_97MBO" xfId="100"/>
    <cellStyle name="霓付_97MBO" xfId="101"/>
    <cellStyle name="烹拳 [0]_97MBO" xfId="102"/>
    <cellStyle name="烹拳_97MBO" xfId="103"/>
    <cellStyle name="普通_ 白土" xfId="104"/>
    <cellStyle name="千分位[0]_ 白土" xfId="105"/>
    <cellStyle name="千分位_ 白土" xfId="106"/>
    <cellStyle name="千位[0]_1" xfId="107"/>
    <cellStyle name="千位_1" xfId="108"/>
    <cellStyle name="Comma" xfId="109"/>
    <cellStyle name="Comma [0]" xfId="110"/>
    <cellStyle name="千位分隔[0] 2" xfId="111"/>
    <cellStyle name="钎霖_laroux" xfId="112"/>
    <cellStyle name="强调文字颜色 1" xfId="113"/>
    <cellStyle name="强调文字颜色 1 2" xfId="114"/>
    <cellStyle name="强调文字颜色 2" xfId="115"/>
    <cellStyle name="强调文字颜色 2 2" xfId="116"/>
    <cellStyle name="强调文字颜色 3" xfId="117"/>
    <cellStyle name="强调文字颜色 3 2" xfId="118"/>
    <cellStyle name="强调文字颜色 4" xfId="119"/>
    <cellStyle name="强调文字颜色 4 2" xfId="120"/>
    <cellStyle name="强调文字颜色 5" xfId="121"/>
    <cellStyle name="强调文字颜色 5 2" xfId="122"/>
    <cellStyle name="强调文字颜色 6" xfId="123"/>
    <cellStyle name="强调文字颜色 6 2" xfId="124"/>
    <cellStyle name="适中" xfId="125"/>
    <cellStyle name="适中 2" xfId="126"/>
    <cellStyle name="输出" xfId="127"/>
    <cellStyle name="输出 2" xfId="128"/>
    <cellStyle name="输入" xfId="129"/>
    <cellStyle name="输入 2" xfId="130"/>
    <cellStyle name="样式 1" xfId="131"/>
    <cellStyle name="Followed Hyperlink" xfId="132"/>
    <cellStyle name="注释" xfId="133"/>
    <cellStyle name="콤마 [0]_BOILER-CO1" xfId="134"/>
    <cellStyle name="콤마_BOILER-CO1" xfId="135"/>
    <cellStyle name="통화 [0]_BOILER-CO1" xfId="136"/>
    <cellStyle name="통화_BOILER-CO1" xfId="137"/>
    <cellStyle name="표준_0N-HANDLING 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D17"/>
  <sheetViews>
    <sheetView zoomScalePageLayoutView="0" workbookViewId="0" topLeftCell="A4">
      <selection activeCell="G5" sqref="G5"/>
    </sheetView>
  </sheetViews>
  <sheetFormatPr defaultColWidth="9.00390625" defaultRowHeight="14.25"/>
  <cols>
    <col min="1" max="1" width="29.125" style="0" customWidth="1"/>
    <col min="2" max="2" width="10.875" style="0" customWidth="1"/>
    <col min="3" max="3" width="11.50390625" style="0" customWidth="1"/>
    <col min="4" max="4" width="12.875" style="78" customWidth="1"/>
  </cols>
  <sheetData>
    <row r="1" spans="1:4" ht="20.25">
      <c r="A1" s="175" t="s">
        <v>0</v>
      </c>
      <c r="B1" s="175"/>
      <c r="C1" s="175"/>
      <c r="D1" s="175"/>
    </row>
    <row r="2" spans="1:4" ht="14.25">
      <c r="A2" s="176"/>
      <c r="B2" s="176"/>
      <c r="C2" s="176"/>
      <c r="D2" s="176"/>
    </row>
    <row r="3" ht="14.25">
      <c r="D3" s="78" t="s">
        <v>1</v>
      </c>
    </row>
    <row r="4" spans="1:4" ht="14.25">
      <c r="A4" s="177"/>
      <c r="B4" s="179" t="s">
        <v>2</v>
      </c>
      <c r="C4" s="179" t="s">
        <v>3</v>
      </c>
      <c r="D4" s="181" t="s">
        <v>4</v>
      </c>
    </row>
    <row r="5" spans="1:4" ht="14.25">
      <c r="A5" s="178"/>
      <c r="B5" s="180"/>
      <c r="C5" s="180"/>
      <c r="D5" s="182"/>
    </row>
    <row r="6" spans="1:4" ht="24.75" customHeight="1">
      <c r="A6" s="164" t="s">
        <v>5</v>
      </c>
      <c r="B6" s="165">
        <v>1217413.128</v>
      </c>
      <c r="C6" s="165">
        <v>11902742.877</v>
      </c>
      <c r="D6" s="166">
        <v>9.43</v>
      </c>
    </row>
    <row r="7" spans="1:4" ht="24.75" customHeight="1">
      <c r="A7" s="167" t="s">
        <v>6</v>
      </c>
      <c r="B7" s="165">
        <v>1457.1</v>
      </c>
      <c r="C7" s="165">
        <v>18274.91</v>
      </c>
      <c r="D7" s="166">
        <v>5.7</v>
      </c>
    </row>
    <row r="8" spans="1:4" ht="24.75" customHeight="1">
      <c r="A8" s="168" t="s">
        <v>7</v>
      </c>
      <c r="B8" s="165">
        <v>1030852.7869999999</v>
      </c>
      <c r="C8" s="165">
        <v>9686571.184</v>
      </c>
      <c r="D8" s="166">
        <v>11.77</v>
      </c>
    </row>
    <row r="9" spans="1:4" ht="24.75" customHeight="1">
      <c r="A9" s="168" t="s">
        <v>8</v>
      </c>
      <c r="B9" s="165">
        <v>180737.961</v>
      </c>
      <c r="C9" s="165">
        <v>2115212.19</v>
      </c>
      <c r="D9" s="166">
        <v>0</v>
      </c>
    </row>
    <row r="10" spans="1:4" ht="24.75" customHeight="1">
      <c r="A10" s="167" t="s">
        <v>9</v>
      </c>
      <c r="B10" s="165">
        <v>4365.280000000001</v>
      </c>
      <c r="C10" s="165">
        <v>82684.603</v>
      </c>
      <c r="D10" s="166">
        <v>5.63</v>
      </c>
    </row>
    <row r="11" spans="1:4" ht="24.75" customHeight="1">
      <c r="A11" s="167" t="s">
        <v>10</v>
      </c>
      <c r="B11" s="165">
        <v>356851.70499999996</v>
      </c>
      <c r="C11" s="165">
        <v>3997391.118</v>
      </c>
      <c r="D11" s="166">
        <v>14.19</v>
      </c>
    </row>
    <row r="12" spans="1:4" ht="24.75" customHeight="1">
      <c r="A12" s="167" t="s">
        <v>11</v>
      </c>
      <c r="B12" s="165">
        <v>860561.4230000001</v>
      </c>
      <c r="C12" s="165">
        <v>7905351.759000001</v>
      </c>
      <c r="D12" s="169">
        <v>7.17</v>
      </c>
    </row>
    <row r="13" spans="1:4" ht="24.75" customHeight="1">
      <c r="A13" s="107" t="s">
        <v>12</v>
      </c>
      <c r="B13" s="165">
        <v>431165.32699999993</v>
      </c>
      <c r="C13" s="165">
        <v>4444206.225000001</v>
      </c>
      <c r="D13" s="169">
        <v>3.97</v>
      </c>
    </row>
    <row r="14" spans="1:4" ht="24.75" customHeight="1">
      <c r="A14" s="107" t="s">
        <v>13</v>
      </c>
      <c r="B14" s="165">
        <v>37227.61822000001</v>
      </c>
      <c r="C14" s="165">
        <v>347034.812677</v>
      </c>
      <c r="D14" s="169">
        <v>-0.46</v>
      </c>
    </row>
    <row r="15" spans="1:4" ht="24.75" customHeight="1">
      <c r="A15" s="170" t="s">
        <v>14</v>
      </c>
      <c r="B15" s="171">
        <v>991805.067</v>
      </c>
      <c r="C15" s="171">
        <v>9430913.558</v>
      </c>
      <c r="D15" s="172">
        <v>11.76</v>
      </c>
    </row>
    <row r="17" spans="1:4" ht="25.5" customHeight="1">
      <c r="A17" s="173" t="s">
        <v>15</v>
      </c>
      <c r="B17" s="173"/>
      <c r="C17" s="173"/>
      <c r="D17" s="174"/>
    </row>
  </sheetData>
  <sheetProtection/>
  <mergeCells count="6">
    <mergeCell ref="A1:D1"/>
    <mergeCell ref="A2:D2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G26"/>
  <sheetViews>
    <sheetView zoomScalePageLayoutView="0" workbookViewId="0" topLeftCell="A1">
      <selection activeCell="I9" sqref="I9"/>
    </sheetView>
  </sheetViews>
  <sheetFormatPr defaultColWidth="9.00390625" defaultRowHeight="14.25"/>
  <cols>
    <col min="1" max="1" width="14.125" style="0" customWidth="1"/>
    <col min="2" max="2" width="13.25390625" style="0" bestFit="1" customWidth="1"/>
    <col min="3" max="4" width="11.875" style="0" bestFit="1" customWidth="1"/>
    <col min="5" max="5" width="12.375" style="0" customWidth="1"/>
    <col min="7" max="7" width="9.00390625" style="1" customWidth="1"/>
  </cols>
  <sheetData>
    <row r="1" spans="1:7" ht="20.25">
      <c r="A1" s="198" t="s">
        <v>162</v>
      </c>
      <c r="B1" s="198"/>
      <c r="C1" s="198"/>
      <c r="D1" s="198"/>
      <c r="E1" s="198"/>
      <c r="F1" s="198"/>
      <c r="G1" s="2"/>
    </row>
    <row r="2" spans="1:7" ht="14.25">
      <c r="A2" s="3"/>
      <c r="B2" s="4"/>
      <c r="C2" s="4"/>
      <c r="D2" s="4"/>
      <c r="E2" s="204" t="s">
        <v>1</v>
      </c>
      <c r="F2" s="205"/>
      <c r="G2" s="4"/>
    </row>
    <row r="3" spans="1:7" ht="14.25">
      <c r="A3" s="210"/>
      <c r="B3" s="206" t="s">
        <v>163</v>
      </c>
      <c r="C3" s="207"/>
      <c r="D3" s="208" t="s">
        <v>164</v>
      </c>
      <c r="E3" s="209"/>
      <c r="F3" s="212" t="s">
        <v>165</v>
      </c>
      <c r="G3" s="6"/>
    </row>
    <row r="4" spans="1:7" ht="14.25">
      <c r="A4" s="211"/>
      <c r="B4" s="7" t="s">
        <v>166</v>
      </c>
      <c r="C4" s="7" t="s">
        <v>167</v>
      </c>
      <c r="D4" s="7" t="s">
        <v>166</v>
      </c>
      <c r="E4" s="7" t="s">
        <v>167</v>
      </c>
      <c r="F4" s="213"/>
      <c r="G4" s="8"/>
    </row>
    <row r="5" spans="1:7" ht="24.75" customHeight="1">
      <c r="A5" s="9" t="s">
        <v>168</v>
      </c>
      <c r="B5" s="10">
        <v>14930839.320653</v>
      </c>
      <c r="C5" s="10">
        <v>2003621.852755</v>
      </c>
      <c r="D5" s="10">
        <v>10367253.170792</v>
      </c>
      <c r="E5" s="11">
        <v>1530493.826772</v>
      </c>
      <c r="F5" s="12">
        <f>D5/B5*100</f>
        <v>69.43516669187883</v>
      </c>
      <c r="G5" s="13"/>
    </row>
    <row r="6" spans="1:7" ht="24.75" customHeight="1">
      <c r="A6" s="9" t="s">
        <v>169</v>
      </c>
      <c r="B6" s="14">
        <v>168890.191436</v>
      </c>
      <c r="C6" s="14">
        <v>65885.129841</v>
      </c>
      <c r="D6" s="14">
        <v>660213.7361</v>
      </c>
      <c r="E6" s="15">
        <v>105306.0261</v>
      </c>
      <c r="F6" s="16">
        <f aca="true" t="shared" si="0" ref="F6:F25">D6/B6*100</f>
        <v>390.91301305687983</v>
      </c>
      <c r="G6" s="13"/>
    </row>
    <row r="7" spans="1:7" ht="24.75" customHeight="1">
      <c r="A7" s="9" t="s">
        <v>170</v>
      </c>
      <c r="B7" s="14">
        <v>1320611.10087</v>
      </c>
      <c r="C7" s="14">
        <v>172229.00574</v>
      </c>
      <c r="D7" s="14">
        <v>1101514.108226</v>
      </c>
      <c r="E7" s="15">
        <v>91634.251233</v>
      </c>
      <c r="F7" s="16">
        <f t="shared" si="0"/>
        <v>83.40942367517114</v>
      </c>
      <c r="G7" s="13"/>
    </row>
    <row r="8" spans="1:7" ht="24.75" customHeight="1">
      <c r="A8" s="9" t="s">
        <v>171</v>
      </c>
      <c r="B8" s="14">
        <v>1461752.315187</v>
      </c>
      <c r="C8" s="14">
        <v>175481.97037</v>
      </c>
      <c r="D8" s="14">
        <v>803216.894466</v>
      </c>
      <c r="E8" s="15">
        <v>109912.730562</v>
      </c>
      <c r="F8" s="16">
        <f t="shared" si="0"/>
        <v>54.94890523660608</v>
      </c>
      <c r="G8" s="13"/>
    </row>
    <row r="9" spans="1:7" ht="24.75" customHeight="1">
      <c r="A9" s="9" t="s">
        <v>172</v>
      </c>
      <c r="B9" s="14">
        <v>1164058.969845</v>
      </c>
      <c r="C9" s="14">
        <v>107513.230778</v>
      </c>
      <c r="D9" s="14">
        <v>1091292.940382</v>
      </c>
      <c r="E9" s="15">
        <v>205711.422578</v>
      </c>
      <c r="F9" s="16">
        <f t="shared" si="0"/>
        <v>93.74893958570767</v>
      </c>
      <c r="G9" s="13"/>
    </row>
    <row r="10" spans="1:7" ht="24.75" customHeight="1">
      <c r="A10" s="9" t="s">
        <v>173</v>
      </c>
      <c r="B10" s="14">
        <v>1634569.335338</v>
      </c>
      <c r="C10" s="14">
        <v>187884.87209</v>
      </c>
      <c r="D10" s="14">
        <v>816036.6863</v>
      </c>
      <c r="E10" s="15">
        <v>67691.766396</v>
      </c>
      <c r="F10" s="16">
        <f t="shared" si="0"/>
        <v>49.923650753625445</v>
      </c>
      <c r="G10" s="13"/>
    </row>
    <row r="11" spans="1:7" ht="24.75" customHeight="1">
      <c r="A11" s="9" t="s">
        <v>174</v>
      </c>
      <c r="B11" s="14">
        <v>164934.696871</v>
      </c>
      <c r="C11" s="14">
        <v>23960.443003</v>
      </c>
      <c r="D11" s="14">
        <v>226608.577916</v>
      </c>
      <c r="E11" s="15">
        <v>29621.264035</v>
      </c>
      <c r="F11" s="16">
        <f t="shared" si="0"/>
        <v>137.39290896034865</v>
      </c>
      <c r="G11" s="13"/>
    </row>
    <row r="12" spans="1:7" ht="24.75" customHeight="1">
      <c r="A12" s="9" t="s">
        <v>175</v>
      </c>
      <c r="B12" s="14">
        <v>220856.83214</v>
      </c>
      <c r="C12" s="14">
        <v>70593.106283</v>
      </c>
      <c r="D12" s="14">
        <v>291013.522365</v>
      </c>
      <c r="E12" s="15">
        <v>37252.29922</v>
      </c>
      <c r="F12" s="16">
        <f t="shared" si="0"/>
        <v>131.76568709476373</v>
      </c>
      <c r="G12" s="13"/>
    </row>
    <row r="13" spans="1:7" ht="24.75" customHeight="1">
      <c r="A13" s="9" t="s">
        <v>176</v>
      </c>
      <c r="B13" s="14">
        <v>186011.3852</v>
      </c>
      <c r="C13" s="14">
        <v>73277.8324</v>
      </c>
      <c r="D13" s="14">
        <v>176154</v>
      </c>
      <c r="E13" s="15">
        <v>33318</v>
      </c>
      <c r="F13" s="16">
        <f t="shared" si="0"/>
        <v>94.70065491453585</v>
      </c>
      <c r="G13" s="13"/>
    </row>
    <row r="14" spans="1:7" ht="24.75" customHeight="1">
      <c r="A14" s="9" t="s">
        <v>177</v>
      </c>
      <c r="B14" s="14">
        <v>152848.5716</v>
      </c>
      <c r="C14" s="14">
        <v>15464.6852</v>
      </c>
      <c r="D14" s="14">
        <v>179775</v>
      </c>
      <c r="E14" s="15">
        <v>8392</v>
      </c>
      <c r="F14" s="16">
        <f t="shared" si="0"/>
        <v>117.61640826481887</v>
      </c>
      <c r="G14" s="13"/>
    </row>
    <row r="15" spans="1:7" ht="24.75" customHeight="1">
      <c r="A15" s="9" t="s">
        <v>178</v>
      </c>
      <c r="B15" s="14">
        <v>411831.059757</v>
      </c>
      <c r="C15" s="14">
        <v>74924.414007</v>
      </c>
      <c r="D15" s="14">
        <v>263113.039978</v>
      </c>
      <c r="E15" s="15">
        <v>-7373.406027</v>
      </c>
      <c r="F15" s="16">
        <f t="shared" si="0"/>
        <v>63.88858580342368</v>
      </c>
      <c r="G15" s="13"/>
    </row>
    <row r="16" spans="1:7" ht="24.75" customHeight="1">
      <c r="A16" s="9" t="s">
        <v>179</v>
      </c>
      <c r="B16" s="14">
        <v>589824.3734</v>
      </c>
      <c r="C16" s="14">
        <v>52682.2854</v>
      </c>
      <c r="D16" s="14">
        <v>537501.3916</v>
      </c>
      <c r="E16" s="15">
        <v>15965.5684</v>
      </c>
      <c r="F16" s="16">
        <f t="shared" si="0"/>
        <v>91.12905736696027</v>
      </c>
      <c r="G16" s="13"/>
    </row>
    <row r="17" spans="1:7" ht="24.75" customHeight="1">
      <c r="A17" s="9" t="s">
        <v>180</v>
      </c>
      <c r="B17" s="14">
        <v>465568.5966</v>
      </c>
      <c r="C17" s="14">
        <v>55575.5478</v>
      </c>
      <c r="D17" s="14">
        <v>438991</v>
      </c>
      <c r="E17" s="15">
        <v>42882</v>
      </c>
      <c r="F17" s="16">
        <f t="shared" si="0"/>
        <v>94.29136827653466</v>
      </c>
      <c r="G17" s="13"/>
    </row>
    <row r="18" spans="1:7" ht="24.75" customHeight="1">
      <c r="A18" s="9" t="s">
        <v>181</v>
      </c>
      <c r="B18" s="14">
        <v>2158789.591326</v>
      </c>
      <c r="C18" s="14">
        <v>206538.521012</v>
      </c>
      <c r="D18" s="14">
        <v>225244.099801</v>
      </c>
      <c r="E18" s="15">
        <v>44964.032158</v>
      </c>
      <c r="F18" s="16">
        <f t="shared" si="0"/>
        <v>10.433814425733248</v>
      </c>
      <c r="G18" s="13"/>
    </row>
    <row r="19" spans="1:7" ht="24.75" customHeight="1">
      <c r="A19" s="9" t="s">
        <v>182</v>
      </c>
      <c r="B19" s="14">
        <v>3914046.351514</v>
      </c>
      <c r="C19" s="14">
        <v>274472.223216</v>
      </c>
      <c r="D19" s="14">
        <v>2665947.393986</v>
      </c>
      <c r="E19" s="15">
        <v>401682.131388</v>
      </c>
      <c r="F19" s="16">
        <f t="shared" si="0"/>
        <v>68.11231024269244</v>
      </c>
      <c r="G19" s="13"/>
    </row>
    <row r="20" spans="1:7" ht="24.75" customHeight="1">
      <c r="A20" s="9" t="s">
        <v>183</v>
      </c>
      <c r="B20" s="14">
        <v>55115.640195</v>
      </c>
      <c r="C20" s="14">
        <v>5216.988595</v>
      </c>
      <c r="D20" s="14">
        <v>109056.914508</v>
      </c>
      <c r="E20" s="15">
        <v>14226.868858</v>
      </c>
      <c r="F20" s="16">
        <f t="shared" si="0"/>
        <v>197.8692692712176</v>
      </c>
      <c r="G20" s="13"/>
    </row>
    <row r="21" spans="1:7" ht="24.75" customHeight="1">
      <c r="A21" s="9" t="s">
        <v>184</v>
      </c>
      <c r="B21" s="14">
        <v>57343.373029</v>
      </c>
      <c r="C21" s="14">
        <v>55120.211029</v>
      </c>
      <c r="D21" s="14">
        <v>45754.918618</v>
      </c>
      <c r="E21" s="15">
        <v>45754.918618</v>
      </c>
      <c r="F21" s="16">
        <f t="shared" si="0"/>
        <v>79.79111831259137</v>
      </c>
      <c r="G21" s="13"/>
    </row>
    <row r="22" spans="1:7" ht="24.75" customHeight="1">
      <c r="A22" s="9" t="s">
        <v>185</v>
      </c>
      <c r="B22" s="14">
        <v>87211.26334</v>
      </c>
      <c r="C22" s="14">
        <v>48051.187167</v>
      </c>
      <c r="D22" s="14">
        <v>106074.481683</v>
      </c>
      <c r="E22" s="15">
        <v>47659.677069</v>
      </c>
      <c r="F22" s="16">
        <f t="shared" si="0"/>
        <v>121.62933733623402</v>
      </c>
      <c r="G22" s="13"/>
    </row>
    <row r="23" spans="1:7" ht="24.75" customHeight="1">
      <c r="A23" s="9" t="s">
        <v>186</v>
      </c>
      <c r="B23" s="14">
        <v>179714.513965</v>
      </c>
      <c r="C23" s="14">
        <v>58703.977787</v>
      </c>
      <c r="D23" s="14">
        <v>133700.040654</v>
      </c>
      <c r="E23" s="15">
        <v>45250.145435</v>
      </c>
      <c r="F23" s="16">
        <f t="shared" si="0"/>
        <v>74.39579458787539</v>
      </c>
      <c r="G23" s="13"/>
    </row>
    <row r="24" spans="1:7" ht="24.75" customHeight="1">
      <c r="A24" s="9" t="s">
        <v>187</v>
      </c>
      <c r="B24" s="14">
        <v>375668.737414</v>
      </c>
      <c r="C24" s="14">
        <v>217364.349918</v>
      </c>
      <c r="D24" s="14">
        <v>393936.6</v>
      </c>
      <c r="E24" s="15">
        <v>179033.76</v>
      </c>
      <c r="F24" s="16">
        <f t="shared" si="0"/>
        <v>104.86275826723057</v>
      </c>
      <c r="G24" s="13"/>
    </row>
    <row r="25" spans="1:7" ht="24.75" customHeight="1">
      <c r="A25" s="17" t="s">
        <v>188</v>
      </c>
      <c r="B25" s="18">
        <v>96197.612049</v>
      </c>
      <c r="C25" s="18">
        <v>26112.433905</v>
      </c>
      <c r="D25" s="18">
        <v>102107.824208</v>
      </c>
      <c r="E25" s="19">
        <v>11608.370751</v>
      </c>
      <c r="F25" s="20">
        <f t="shared" si="0"/>
        <v>106.14382418972058</v>
      </c>
      <c r="G25" s="13"/>
    </row>
    <row r="26" spans="1:4" ht="14.25">
      <c r="A26" s="21" t="s">
        <v>189</v>
      </c>
      <c r="B26" s="22"/>
      <c r="C26" s="22"/>
      <c r="D26" s="22"/>
    </row>
  </sheetData>
  <sheetProtection/>
  <mergeCells count="6">
    <mergeCell ref="A1:F1"/>
    <mergeCell ref="E2:F2"/>
    <mergeCell ref="B3:C3"/>
    <mergeCell ref="D3:E3"/>
    <mergeCell ref="A3:A4"/>
    <mergeCell ref="F3:F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E17"/>
  <sheetViews>
    <sheetView zoomScalePageLayoutView="0" workbookViewId="0" topLeftCell="A16">
      <selection activeCell="L9" sqref="L9"/>
    </sheetView>
  </sheetViews>
  <sheetFormatPr defaultColWidth="9.00390625" defaultRowHeight="14.25"/>
  <cols>
    <col min="1" max="1" width="17.25390625" style="148" customWidth="1"/>
    <col min="3" max="3" width="10.125" style="149" customWidth="1"/>
    <col min="4" max="4" width="10.25390625" style="149" customWidth="1"/>
    <col min="5" max="5" width="9.625" style="78" customWidth="1"/>
  </cols>
  <sheetData>
    <row r="1" spans="1:5" ht="20.25">
      <c r="A1" s="175" t="s">
        <v>16</v>
      </c>
      <c r="B1" s="175"/>
      <c r="C1" s="175"/>
      <c r="D1" s="175"/>
      <c r="E1" s="175"/>
    </row>
    <row r="2" spans="1:5" ht="14.25">
      <c r="A2" s="183"/>
      <c r="B2" s="176"/>
      <c r="C2" s="176"/>
      <c r="D2" s="176"/>
      <c r="E2" s="176"/>
    </row>
    <row r="3" spans="1:5" ht="14.25">
      <c r="A3" s="184"/>
      <c r="B3" s="186" t="s">
        <v>17</v>
      </c>
      <c r="C3" s="188" t="s">
        <v>2</v>
      </c>
      <c r="D3" s="188" t="s">
        <v>3</v>
      </c>
      <c r="E3" s="190" t="s">
        <v>18</v>
      </c>
    </row>
    <row r="4" spans="1:5" ht="14.25">
      <c r="A4" s="185"/>
      <c r="B4" s="187"/>
      <c r="C4" s="189"/>
      <c r="D4" s="189"/>
      <c r="E4" s="191"/>
    </row>
    <row r="5" spans="1:5" ht="24.75" customHeight="1">
      <c r="A5" s="150" t="s">
        <v>19</v>
      </c>
      <c r="B5" s="151" t="s">
        <v>20</v>
      </c>
      <c r="C5" s="152">
        <v>282581</v>
      </c>
      <c r="D5" s="152">
        <v>3340484</v>
      </c>
      <c r="E5" s="153">
        <v>8.26</v>
      </c>
    </row>
    <row r="6" spans="1:5" ht="24.75" customHeight="1">
      <c r="A6" s="150" t="s">
        <v>21</v>
      </c>
      <c r="B6" s="151" t="s">
        <v>22</v>
      </c>
      <c r="C6" s="154">
        <v>0.89</v>
      </c>
      <c r="D6" s="155">
        <v>5.56</v>
      </c>
      <c r="E6" s="153">
        <v>-4.62</v>
      </c>
    </row>
    <row r="7" spans="1:5" ht="24.75" customHeight="1">
      <c r="A7" s="150" t="s">
        <v>23</v>
      </c>
      <c r="B7" s="151" t="s">
        <v>24</v>
      </c>
      <c r="C7" s="39">
        <v>46591</v>
      </c>
      <c r="D7" s="39">
        <v>576005</v>
      </c>
      <c r="E7" s="153">
        <v>-5.783008374771001</v>
      </c>
    </row>
    <row r="8" spans="1:5" ht="24.75" customHeight="1">
      <c r="A8" s="150" t="s">
        <v>25</v>
      </c>
      <c r="B8" s="151" t="s">
        <v>26</v>
      </c>
      <c r="C8" s="39">
        <v>38</v>
      </c>
      <c r="D8" s="39">
        <v>476</v>
      </c>
      <c r="E8" s="156">
        <v>-32.19373219373219</v>
      </c>
    </row>
    <row r="9" spans="1:5" ht="24.75" customHeight="1">
      <c r="A9" s="150" t="s">
        <v>27</v>
      </c>
      <c r="B9" s="151" t="s">
        <v>26</v>
      </c>
      <c r="C9" s="39">
        <v>2078</v>
      </c>
      <c r="D9" s="39">
        <v>36022</v>
      </c>
      <c r="E9" s="153">
        <v>-25.465041693393204</v>
      </c>
    </row>
    <row r="10" spans="1:5" ht="24.75" customHeight="1">
      <c r="A10" s="157" t="s">
        <v>28</v>
      </c>
      <c r="B10" s="151" t="s">
        <v>29</v>
      </c>
      <c r="C10" s="39">
        <v>496</v>
      </c>
      <c r="D10" s="39">
        <v>5427</v>
      </c>
      <c r="E10" s="153">
        <v>-8.59</v>
      </c>
    </row>
    <row r="11" spans="1:5" ht="24.75" customHeight="1">
      <c r="A11" s="150" t="s">
        <v>30</v>
      </c>
      <c r="B11" s="151" t="s">
        <v>31</v>
      </c>
      <c r="C11" s="39">
        <v>96387</v>
      </c>
      <c r="D11" s="39">
        <v>649806</v>
      </c>
      <c r="E11" s="153">
        <v>92.35</v>
      </c>
    </row>
    <row r="12" spans="1:5" ht="24.75" customHeight="1">
      <c r="A12" s="150" t="s">
        <v>32</v>
      </c>
      <c r="B12" s="151" t="s">
        <v>29</v>
      </c>
      <c r="C12" s="39">
        <v>5842.85</v>
      </c>
      <c r="D12" s="39">
        <v>64339.91</v>
      </c>
      <c r="E12" s="153">
        <v>0.15</v>
      </c>
    </row>
    <row r="13" spans="1:5" ht="24.75" customHeight="1">
      <c r="A13" s="150" t="s">
        <v>33</v>
      </c>
      <c r="B13" s="151" t="s">
        <v>34</v>
      </c>
      <c r="C13" s="14">
        <v>3178.07</v>
      </c>
      <c r="D13" s="14">
        <v>33587.4</v>
      </c>
      <c r="E13" s="158">
        <v>8.09</v>
      </c>
    </row>
    <row r="14" spans="1:5" ht="24.75" customHeight="1">
      <c r="A14" s="150" t="s">
        <v>35</v>
      </c>
      <c r="B14" s="151" t="s">
        <v>36</v>
      </c>
      <c r="C14" s="39">
        <v>1198.13</v>
      </c>
      <c r="D14" s="39">
        <v>11919.43</v>
      </c>
      <c r="E14" s="153">
        <v>-7.73</v>
      </c>
    </row>
    <row r="15" spans="1:5" ht="24.75" customHeight="1">
      <c r="A15" s="150" t="s">
        <v>37</v>
      </c>
      <c r="B15" s="151" t="s">
        <v>29</v>
      </c>
      <c r="C15" s="39">
        <v>3038</v>
      </c>
      <c r="D15" s="39">
        <v>36214</v>
      </c>
      <c r="E15" s="153">
        <v>0.12</v>
      </c>
    </row>
    <row r="16" spans="1:5" ht="24.75" customHeight="1">
      <c r="A16" s="157" t="s">
        <v>38</v>
      </c>
      <c r="B16" s="159" t="s">
        <v>39</v>
      </c>
      <c r="C16" s="39">
        <v>97.86</v>
      </c>
      <c r="D16" s="39">
        <v>1027.56</v>
      </c>
      <c r="E16" s="153">
        <v>-0.42</v>
      </c>
    </row>
    <row r="17" spans="1:5" ht="14.25">
      <c r="A17" s="160" t="s">
        <v>40</v>
      </c>
      <c r="B17" s="161" t="s">
        <v>29</v>
      </c>
      <c r="C17" s="162">
        <v>1006</v>
      </c>
      <c r="D17" s="162">
        <v>11300</v>
      </c>
      <c r="E17" s="163">
        <v>-7.77</v>
      </c>
    </row>
  </sheetData>
  <sheetProtection/>
  <mergeCells count="7">
    <mergeCell ref="A1:E1"/>
    <mergeCell ref="A2:E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D21"/>
  <sheetViews>
    <sheetView zoomScalePageLayoutView="0" workbookViewId="0" topLeftCell="A7">
      <selection activeCell="I8" sqref="I8"/>
    </sheetView>
  </sheetViews>
  <sheetFormatPr defaultColWidth="9.00390625" defaultRowHeight="14.25"/>
  <cols>
    <col min="1" max="1" width="17.875" style="0" customWidth="1"/>
    <col min="3" max="3" width="12.25390625" style="0" customWidth="1"/>
    <col min="4" max="4" width="10.875" style="78" customWidth="1"/>
  </cols>
  <sheetData>
    <row r="1" spans="1:4" ht="20.25">
      <c r="A1" s="192" t="s">
        <v>41</v>
      </c>
      <c r="B1" s="192"/>
      <c r="C1" s="192"/>
      <c r="D1" s="192"/>
    </row>
    <row r="3" spans="1:4" ht="21.75" customHeight="1">
      <c r="A3" s="134"/>
      <c r="B3" s="101" t="s">
        <v>42</v>
      </c>
      <c r="C3" s="101" t="s">
        <v>3</v>
      </c>
      <c r="D3" s="135" t="s">
        <v>4</v>
      </c>
    </row>
    <row r="4" spans="1:4" ht="24.75" customHeight="1">
      <c r="A4" s="103" t="s">
        <v>43</v>
      </c>
      <c r="B4" s="104" t="s">
        <v>44</v>
      </c>
      <c r="C4" s="136">
        <v>771</v>
      </c>
      <c r="D4" s="137"/>
    </row>
    <row r="5" spans="1:4" ht="24.75" customHeight="1">
      <c r="A5" s="107" t="s">
        <v>45</v>
      </c>
      <c r="B5" s="108" t="s">
        <v>44</v>
      </c>
      <c r="C5" s="136">
        <v>99</v>
      </c>
      <c r="D5" s="138">
        <v>25.31645569620253</v>
      </c>
    </row>
    <row r="6" spans="1:4" ht="24.75" customHeight="1">
      <c r="A6" s="139" t="s">
        <v>46</v>
      </c>
      <c r="B6" s="108" t="s">
        <v>47</v>
      </c>
      <c r="C6" s="136">
        <v>2724825</v>
      </c>
      <c r="D6" s="138">
        <v>-2.185141209214325</v>
      </c>
    </row>
    <row r="7" spans="1:4" ht="24.75" customHeight="1">
      <c r="A7" s="107" t="s">
        <v>48</v>
      </c>
      <c r="B7" s="108" t="s">
        <v>47</v>
      </c>
      <c r="C7" s="136">
        <v>663906.5</v>
      </c>
      <c r="D7" s="138">
        <v>7.441536047747022</v>
      </c>
    </row>
    <row r="8" spans="1:4" ht="24.75" customHeight="1">
      <c r="A8" s="107" t="s">
        <v>49</v>
      </c>
      <c r="B8" s="108" t="s">
        <v>47</v>
      </c>
      <c r="C8" s="136">
        <v>5961559.4</v>
      </c>
      <c r="D8" s="138">
        <v>2.170255235087293</v>
      </c>
    </row>
    <row r="9" spans="1:4" ht="24.75" customHeight="1">
      <c r="A9" s="107" t="s">
        <v>50</v>
      </c>
      <c r="B9" s="108" t="s">
        <v>47</v>
      </c>
      <c r="C9" s="136">
        <v>11307930</v>
      </c>
      <c r="D9" s="138">
        <v>2.924065498448236</v>
      </c>
    </row>
    <row r="10" spans="1:4" ht="24.75" customHeight="1">
      <c r="A10" s="107" t="s">
        <v>51</v>
      </c>
      <c r="B10" s="108" t="s">
        <v>47</v>
      </c>
      <c r="C10" s="140">
        <v>10722417.7</v>
      </c>
      <c r="D10" s="138">
        <v>2.99669713544799</v>
      </c>
    </row>
    <row r="11" spans="1:4" ht="24.75" customHeight="1">
      <c r="A11" s="107" t="s">
        <v>52</v>
      </c>
      <c r="B11" s="108" t="s">
        <v>47</v>
      </c>
      <c r="C11" s="136">
        <v>894979.4</v>
      </c>
      <c r="D11" s="138">
        <v>-0.9997266644624303</v>
      </c>
    </row>
    <row r="12" spans="1:4" ht="24.75" customHeight="1">
      <c r="A12" s="107" t="s">
        <v>53</v>
      </c>
      <c r="B12" s="108" t="s">
        <v>47</v>
      </c>
      <c r="C12" s="136">
        <v>558875.7</v>
      </c>
      <c r="D12" s="138">
        <v>-1.6895393403185133</v>
      </c>
    </row>
    <row r="13" spans="1:4" ht="24.75" customHeight="1">
      <c r="A13" s="107" t="s">
        <v>54</v>
      </c>
      <c r="B13" s="108" t="s">
        <v>47</v>
      </c>
      <c r="C13" s="136">
        <v>336103.7</v>
      </c>
      <c r="D13" s="138">
        <v>0.16898300543577438</v>
      </c>
    </row>
    <row r="14" spans="1:4" ht="24.75" customHeight="1">
      <c r="A14" s="107" t="s">
        <v>55</v>
      </c>
      <c r="B14" s="108" t="s">
        <v>47</v>
      </c>
      <c r="C14" s="136">
        <v>74229.9</v>
      </c>
      <c r="D14" s="138">
        <v>7.194906393867795</v>
      </c>
    </row>
    <row r="15" spans="1:4" ht="24.75" customHeight="1">
      <c r="A15" s="107"/>
      <c r="B15" s="108"/>
      <c r="C15" s="141"/>
      <c r="D15" s="142" t="s">
        <v>56</v>
      </c>
    </row>
    <row r="16" spans="1:4" ht="24.75" customHeight="1">
      <c r="A16" s="107" t="s">
        <v>57</v>
      </c>
      <c r="B16" s="108" t="s">
        <v>58</v>
      </c>
      <c r="C16" s="143">
        <v>9.625636471426857</v>
      </c>
      <c r="D16" s="144">
        <v>-0.08338716828696846</v>
      </c>
    </row>
    <row r="17" spans="1:4" ht="24.75" customHeight="1">
      <c r="A17" s="107" t="s">
        <v>59</v>
      </c>
      <c r="B17" s="108" t="s">
        <v>58</v>
      </c>
      <c r="C17" s="143">
        <v>57.452361490183854</v>
      </c>
      <c r="D17" s="144">
        <v>0.6189975969666648</v>
      </c>
    </row>
    <row r="18" spans="1:4" ht="24.75" customHeight="1">
      <c r="A18" s="107" t="s">
        <v>60</v>
      </c>
      <c r="B18" s="108" t="s">
        <v>58</v>
      </c>
      <c r="C18" s="143">
        <v>5.212217203588328</v>
      </c>
      <c r="D18" s="144">
        <v>-0.24845456134751576</v>
      </c>
    </row>
    <row r="19" spans="1:4" ht="24.75" customHeight="1">
      <c r="A19" s="107" t="s">
        <v>61</v>
      </c>
      <c r="B19" s="108" t="s">
        <v>62</v>
      </c>
      <c r="C19" s="143">
        <v>1.6986384355256896</v>
      </c>
      <c r="D19" s="144">
        <v>0.02359791745544748</v>
      </c>
    </row>
    <row r="20" spans="1:4" ht="24.75" customHeight="1">
      <c r="A20" s="113" t="s">
        <v>63</v>
      </c>
      <c r="B20" s="114" t="s">
        <v>58</v>
      </c>
      <c r="C20" s="145">
        <v>98.07</v>
      </c>
      <c r="D20" s="146">
        <v>-1.0500000000000114</v>
      </c>
    </row>
    <row r="21" spans="1:4" ht="14.25">
      <c r="A21" s="128"/>
      <c r="B21" s="128"/>
      <c r="C21" s="5"/>
      <c r="D21" s="147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H23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35.00390625" style="0" customWidth="1"/>
    <col min="2" max="2" width="9.625" style="0" customWidth="1"/>
    <col min="3" max="3" width="9.375" style="0" customWidth="1"/>
  </cols>
  <sheetData>
    <row r="1" spans="1:4" ht="20.25">
      <c r="A1" s="193" t="s">
        <v>64</v>
      </c>
      <c r="B1" s="193"/>
      <c r="C1" s="193"/>
      <c r="D1" s="193"/>
    </row>
    <row r="2" spans="1:4" ht="25.5">
      <c r="A2" s="117"/>
      <c r="B2" s="117"/>
      <c r="C2" s="194" t="s">
        <v>65</v>
      </c>
      <c r="D2" s="194"/>
    </row>
    <row r="3" spans="1:5" ht="24.75" customHeight="1">
      <c r="A3" s="118"/>
      <c r="B3" s="119" t="s">
        <v>2</v>
      </c>
      <c r="C3" s="119" t="s">
        <v>66</v>
      </c>
      <c r="D3" s="120" t="s">
        <v>4</v>
      </c>
      <c r="E3" s="1"/>
    </row>
    <row r="4" spans="1:5" ht="24.75" customHeight="1">
      <c r="A4" s="121" t="s">
        <v>67</v>
      </c>
      <c r="B4" s="122">
        <v>57209</v>
      </c>
      <c r="C4" s="122">
        <v>621352</v>
      </c>
      <c r="D4" s="123">
        <v>3.01</v>
      </c>
      <c r="E4" s="1"/>
    </row>
    <row r="5" spans="1:5" ht="24.75" customHeight="1">
      <c r="A5" s="1" t="s">
        <v>68</v>
      </c>
      <c r="B5" s="124">
        <v>685</v>
      </c>
      <c r="C5" s="125">
        <v>9640</v>
      </c>
      <c r="D5" s="126">
        <v>-1.15</v>
      </c>
      <c r="E5" s="1"/>
    </row>
    <row r="6" spans="1:5" ht="24.75" customHeight="1">
      <c r="A6" s="1" t="s">
        <v>69</v>
      </c>
      <c r="B6" s="125">
        <v>42263</v>
      </c>
      <c r="C6" s="127">
        <v>412587</v>
      </c>
      <c r="D6" s="126">
        <v>2.34</v>
      </c>
      <c r="E6" s="1"/>
    </row>
    <row r="7" spans="1:8" ht="24.75" customHeight="1">
      <c r="A7" s="128" t="s">
        <v>70</v>
      </c>
      <c r="B7" s="125">
        <v>38642</v>
      </c>
      <c r="C7" s="127">
        <v>362943</v>
      </c>
      <c r="D7" s="126">
        <v>2.21</v>
      </c>
      <c r="E7" s="1"/>
      <c r="H7" t="s">
        <v>71</v>
      </c>
    </row>
    <row r="8" spans="1:5" ht="24.75" customHeight="1">
      <c r="A8" s="1" t="s">
        <v>72</v>
      </c>
      <c r="B8" s="125">
        <v>746</v>
      </c>
      <c r="C8" s="127">
        <v>7644</v>
      </c>
      <c r="D8" s="126">
        <v>-4.9</v>
      </c>
      <c r="E8" s="1"/>
    </row>
    <row r="9" spans="1:5" ht="24.75" customHeight="1">
      <c r="A9" s="1" t="s">
        <v>73</v>
      </c>
      <c r="B9" s="125">
        <v>615</v>
      </c>
      <c r="C9" s="127">
        <v>6122</v>
      </c>
      <c r="D9" s="126">
        <v>17.62</v>
      </c>
      <c r="E9" s="1"/>
    </row>
    <row r="10" spans="1:5" ht="24.75" customHeight="1">
      <c r="A10" s="1" t="s">
        <v>74</v>
      </c>
      <c r="B10" s="125">
        <v>464</v>
      </c>
      <c r="C10" s="127">
        <v>5336</v>
      </c>
      <c r="D10" s="126">
        <v>-0.87</v>
      </c>
      <c r="E10" s="1"/>
    </row>
    <row r="11" spans="1:5" ht="24.75" customHeight="1">
      <c r="A11" s="1" t="s">
        <v>75</v>
      </c>
      <c r="B11" s="125">
        <v>2059</v>
      </c>
      <c r="C11" s="127">
        <v>26715</v>
      </c>
      <c r="D11" s="126">
        <v>9.89</v>
      </c>
      <c r="E11" s="1"/>
    </row>
    <row r="12" spans="1:5" ht="24.75" customHeight="1">
      <c r="A12" s="1" t="s">
        <v>76</v>
      </c>
      <c r="B12" s="124">
        <v>449</v>
      </c>
      <c r="C12" s="124">
        <v>5158</v>
      </c>
      <c r="D12" s="129">
        <v>14.88</v>
      </c>
      <c r="E12" s="1"/>
    </row>
    <row r="13" spans="1:5" ht="24.75" customHeight="1">
      <c r="A13" s="128" t="s">
        <v>77</v>
      </c>
      <c r="B13" s="124">
        <v>100</v>
      </c>
      <c r="C13" s="124">
        <v>1232</v>
      </c>
      <c r="D13" s="129">
        <v>7.41</v>
      </c>
      <c r="E13" s="1"/>
    </row>
    <row r="14" spans="1:5" ht="24.75" customHeight="1">
      <c r="A14" s="128" t="s">
        <v>78</v>
      </c>
      <c r="B14" s="124">
        <v>385</v>
      </c>
      <c r="C14" s="124">
        <v>4688</v>
      </c>
      <c r="D14" s="129">
        <v>14.09</v>
      </c>
      <c r="E14" s="1"/>
    </row>
    <row r="15" spans="1:5" ht="24.75" customHeight="1">
      <c r="A15" s="128" t="s">
        <v>79</v>
      </c>
      <c r="B15" s="124">
        <v>57</v>
      </c>
      <c r="C15" s="124">
        <v>678</v>
      </c>
      <c r="D15" s="129">
        <v>8.13</v>
      </c>
      <c r="E15" s="1"/>
    </row>
    <row r="16" spans="1:5" ht="24.75" customHeight="1">
      <c r="A16" s="128" t="s">
        <v>80</v>
      </c>
      <c r="B16" s="124">
        <v>1</v>
      </c>
      <c r="C16" s="124">
        <v>26</v>
      </c>
      <c r="D16" s="129">
        <v>-66.23</v>
      </c>
      <c r="E16" s="1"/>
    </row>
    <row r="17" spans="1:5" ht="24.75" customHeight="1">
      <c r="A17" s="128" t="s">
        <v>81</v>
      </c>
      <c r="B17" s="124">
        <v>2462</v>
      </c>
      <c r="C17" s="124">
        <v>28263</v>
      </c>
      <c r="D17" s="129">
        <v>12.11</v>
      </c>
      <c r="E17" s="1"/>
    </row>
    <row r="18" spans="1:5" ht="24.75" customHeight="1">
      <c r="A18" s="128" t="s">
        <v>82</v>
      </c>
      <c r="B18" s="124">
        <v>6924</v>
      </c>
      <c r="C18" s="124">
        <v>113289</v>
      </c>
      <c r="D18" s="129">
        <v>1.34</v>
      </c>
      <c r="E18" s="1"/>
    </row>
    <row r="19" spans="1:5" ht="24.75" customHeight="1">
      <c r="A19" s="128" t="s">
        <v>83</v>
      </c>
      <c r="B19" s="124">
        <v>1366</v>
      </c>
      <c r="C19" s="124">
        <v>22579</v>
      </c>
      <c r="D19" s="129">
        <v>2.83</v>
      </c>
      <c r="E19" s="1"/>
    </row>
    <row r="20" spans="1:5" ht="24.75" customHeight="1">
      <c r="A20" s="130" t="s">
        <v>84</v>
      </c>
      <c r="B20" s="131">
        <v>5558</v>
      </c>
      <c r="C20" s="131">
        <v>90710</v>
      </c>
      <c r="D20" s="132">
        <v>0.98</v>
      </c>
      <c r="E20" s="1"/>
    </row>
    <row r="21" spans="1:5" ht="14.25">
      <c r="A21" t="s">
        <v>85</v>
      </c>
      <c r="D21" s="133"/>
      <c r="E21" s="1"/>
    </row>
    <row r="22" ht="14.25">
      <c r="E22" s="1"/>
    </row>
    <row r="23" ht="14.25">
      <c r="E23" s="1"/>
    </row>
  </sheetData>
  <sheetProtection/>
  <mergeCells count="2">
    <mergeCell ref="A1:D1"/>
    <mergeCell ref="C2:D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E18"/>
  <sheetViews>
    <sheetView zoomScalePageLayoutView="0" workbookViewId="0" topLeftCell="A1">
      <selection activeCell="D4" sqref="D4"/>
    </sheetView>
  </sheetViews>
  <sheetFormatPr defaultColWidth="9.00390625" defaultRowHeight="14.25"/>
  <cols>
    <col min="1" max="1" width="27.625" style="0" customWidth="1"/>
    <col min="3" max="3" width="9.75390625" style="98" customWidth="1"/>
    <col min="4" max="4" width="9.75390625" style="99" customWidth="1"/>
  </cols>
  <sheetData>
    <row r="1" spans="1:4" ht="20.25">
      <c r="A1" s="175" t="s">
        <v>86</v>
      </c>
      <c r="B1" s="175"/>
      <c r="C1" s="175"/>
      <c r="D1" s="175"/>
    </row>
    <row r="2" spans="1:4" ht="24.75" customHeight="1">
      <c r="A2" s="100"/>
      <c r="B2" s="101" t="s">
        <v>42</v>
      </c>
      <c r="C2" s="102" t="s">
        <v>87</v>
      </c>
      <c r="D2" s="70" t="s">
        <v>4</v>
      </c>
    </row>
    <row r="3" spans="1:5" ht="24.75" customHeight="1">
      <c r="A3" s="103" t="s">
        <v>88</v>
      </c>
      <c r="B3" s="104" t="s">
        <v>89</v>
      </c>
      <c r="C3" s="105">
        <v>432.75</v>
      </c>
      <c r="D3" s="106">
        <v>8</v>
      </c>
      <c r="E3" s="1"/>
    </row>
    <row r="4" spans="1:5" ht="24.75" customHeight="1">
      <c r="A4" s="107" t="s">
        <v>90</v>
      </c>
      <c r="B4" s="108" t="s">
        <v>89</v>
      </c>
      <c r="C4" s="109">
        <v>254.28</v>
      </c>
      <c r="D4" s="110">
        <v>6.9</v>
      </c>
      <c r="E4" s="1"/>
    </row>
    <row r="5" spans="1:5" ht="24.75" customHeight="1">
      <c r="A5" s="107" t="s">
        <v>91</v>
      </c>
      <c r="B5" s="108" t="s">
        <v>89</v>
      </c>
      <c r="C5" s="109">
        <v>178.47</v>
      </c>
      <c r="D5" s="110">
        <v>9.6</v>
      </c>
      <c r="E5" s="1"/>
    </row>
    <row r="6" spans="1:5" ht="24.75" customHeight="1">
      <c r="A6" s="107" t="s">
        <v>92</v>
      </c>
      <c r="B6" s="108" t="s">
        <v>89</v>
      </c>
      <c r="C6" s="109">
        <v>77.88</v>
      </c>
      <c r="D6" s="110">
        <v>55.7</v>
      </c>
      <c r="E6" s="1"/>
    </row>
    <row r="7" spans="1:5" ht="24.75" customHeight="1">
      <c r="A7" s="107" t="s">
        <v>93</v>
      </c>
      <c r="B7" s="108"/>
      <c r="C7" s="109"/>
      <c r="D7" s="111"/>
      <c r="E7" s="1"/>
    </row>
    <row r="8" spans="1:5" ht="24.75" customHeight="1">
      <c r="A8" s="107" t="s">
        <v>94</v>
      </c>
      <c r="B8" s="108" t="s">
        <v>44</v>
      </c>
      <c r="C8" s="112">
        <v>97</v>
      </c>
      <c r="D8" s="110">
        <v>-8.5</v>
      </c>
      <c r="E8" s="1"/>
    </row>
    <row r="9" spans="1:5" ht="24.75" customHeight="1">
      <c r="A9" s="107" t="s">
        <v>95</v>
      </c>
      <c r="B9" s="108" t="s">
        <v>96</v>
      </c>
      <c r="C9" s="109">
        <v>737.63</v>
      </c>
      <c r="D9" s="110">
        <v>10.2</v>
      </c>
      <c r="E9" s="1"/>
    </row>
    <row r="10" spans="1:5" ht="24.75" customHeight="1">
      <c r="A10" s="107" t="s">
        <v>97</v>
      </c>
      <c r="B10" s="108" t="s">
        <v>96</v>
      </c>
      <c r="C10" s="109">
        <v>537.42</v>
      </c>
      <c r="D10" s="110">
        <v>18.5</v>
      </c>
      <c r="E10" s="1"/>
    </row>
    <row r="11" spans="1:5" ht="24.75" customHeight="1">
      <c r="A11" s="107" t="s">
        <v>98</v>
      </c>
      <c r="B11" s="108" t="s">
        <v>96</v>
      </c>
      <c r="C11" s="109">
        <v>56.12</v>
      </c>
      <c r="D11" s="110">
        <v>-68.1</v>
      </c>
      <c r="E11" s="1"/>
    </row>
    <row r="12" spans="1:5" ht="24.75" customHeight="1">
      <c r="A12" s="107" t="s">
        <v>97</v>
      </c>
      <c r="B12" s="108" t="s">
        <v>96</v>
      </c>
      <c r="C12" s="109">
        <v>42.15</v>
      </c>
      <c r="D12" s="110">
        <v>-60.7</v>
      </c>
      <c r="E12" s="1"/>
    </row>
    <row r="13" spans="1:5" ht="24.75" customHeight="1">
      <c r="A13" s="107" t="s">
        <v>99</v>
      </c>
      <c r="B13" s="108" t="s">
        <v>96</v>
      </c>
      <c r="C13" s="109">
        <v>192.76</v>
      </c>
      <c r="D13" s="110">
        <v>23.1</v>
      </c>
      <c r="E13" s="1"/>
    </row>
    <row r="14" spans="1:5" ht="24.75" customHeight="1">
      <c r="A14" s="107" t="s">
        <v>97</v>
      </c>
      <c r="B14" s="108" t="s">
        <v>96</v>
      </c>
      <c r="C14" s="109">
        <v>173.64</v>
      </c>
      <c r="D14" s="110">
        <v>34.1</v>
      </c>
      <c r="E14" s="1"/>
    </row>
    <row r="15" spans="1:5" ht="24.75" customHeight="1">
      <c r="A15" s="107" t="s">
        <v>100</v>
      </c>
      <c r="B15" s="108" t="s">
        <v>89</v>
      </c>
      <c r="C15" s="109">
        <v>148.33</v>
      </c>
      <c r="D15" s="110">
        <v>34.1</v>
      </c>
      <c r="E15" s="1"/>
    </row>
    <row r="16" spans="1:5" ht="24.75" customHeight="1">
      <c r="A16" s="113" t="s">
        <v>97</v>
      </c>
      <c r="B16" s="114" t="s">
        <v>89</v>
      </c>
      <c r="C16" s="115">
        <v>140.21</v>
      </c>
      <c r="D16" s="116">
        <v>44.3</v>
      </c>
      <c r="E16" s="1"/>
    </row>
    <row r="18" ht="14.25">
      <c r="A18" t="s">
        <v>101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D14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1" width="33.25390625" style="0" customWidth="1"/>
    <col min="3" max="3" width="14.25390625" style="0" customWidth="1"/>
    <col min="4" max="4" width="9.00390625" style="78" customWidth="1"/>
    <col min="5" max="5" width="9.125" style="0" customWidth="1"/>
  </cols>
  <sheetData>
    <row r="1" spans="1:4" ht="20.25">
      <c r="A1" s="195" t="s">
        <v>102</v>
      </c>
      <c r="B1" s="195"/>
      <c r="C1" s="195"/>
      <c r="D1" s="195"/>
    </row>
    <row r="2" spans="1:4" ht="20.25">
      <c r="A2" s="86"/>
      <c r="B2" s="86"/>
      <c r="C2" s="196" t="s">
        <v>103</v>
      </c>
      <c r="D2" s="196"/>
    </row>
    <row r="3" spans="1:4" ht="24.75" customHeight="1">
      <c r="A3" s="87"/>
      <c r="B3" s="69" t="s">
        <v>104</v>
      </c>
      <c r="C3" s="69" t="s">
        <v>105</v>
      </c>
      <c r="D3" s="88" t="s">
        <v>4</v>
      </c>
    </row>
    <row r="4" spans="1:4" ht="24.75" customHeight="1">
      <c r="A4" s="89" t="s">
        <v>106</v>
      </c>
      <c r="B4" s="90">
        <v>239</v>
      </c>
      <c r="C4" s="90">
        <v>950773</v>
      </c>
      <c r="D4" s="91">
        <v>1.98</v>
      </c>
    </row>
    <row r="5" spans="1:4" ht="24.75" customHeight="1">
      <c r="A5" s="92" t="s">
        <v>107</v>
      </c>
      <c r="B5" s="93">
        <v>52</v>
      </c>
      <c r="C5" s="93">
        <v>361785</v>
      </c>
      <c r="D5" s="94">
        <v>13.72</v>
      </c>
    </row>
    <row r="6" spans="1:4" ht="24.75" customHeight="1">
      <c r="A6" s="92" t="s">
        <v>108</v>
      </c>
      <c r="B6" s="93">
        <v>21</v>
      </c>
      <c r="C6" s="93">
        <v>89763</v>
      </c>
      <c r="D6" s="94">
        <v>36.59</v>
      </c>
    </row>
    <row r="7" spans="1:4" ht="24.75" customHeight="1">
      <c r="A7" s="92" t="s">
        <v>109</v>
      </c>
      <c r="B7" s="93">
        <v>14</v>
      </c>
      <c r="C7" s="93">
        <v>16971</v>
      </c>
      <c r="D7" s="94">
        <v>-6.21</v>
      </c>
    </row>
    <row r="8" spans="1:4" ht="24.75" customHeight="1">
      <c r="A8" s="92" t="s">
        <v>110</v>
      </c>
      <c r="B8" s="93">
        <v>59</v>
      </c>
      <c r="C8" s="93">
        <v>201985</v>
      </c>
      <c r="D8" s="94">
        <v>2.68</v>
      </c>
    </row>
    <row r="9" spans="1:4" ht="24.75" customHeight="1">
      <c r="A9" s="92" t="s">
        <v>111</v>
      </c>
      <c r="B9" s="93">
        <v>56</v>
      </c>
      <c r="C9" s="93">
        <v>192612</v>
      </c>
      <c r="D9" s="94">
        <v>-2.69</v>
      </c>
    </row>
    <row r="10" spans="1:4" ht="24.75" customHeight="1">
      <c r="A10" s="92" t="s">
        <v>112</v>
      </c>
      <c r="B10" s="93">
        <v>7</v>
      </c>
      <c r="C10" s="93">
        <v>25384</v>
      </c>
      <c r="D10" s="94">
        <v>-19.09</v>
      </c>
    </row>
    <row r="11" spans="1:4" ht="24.75" customHeight="1">
      <c r="A11" s="92" t="s">
        <v>113</v>
      </c>
      <c r="B11" s="93">
        <v>2</v>
      </c>
      <c r="C11" s="93">
        <v>5137</v>
      </c>
      <c r="D11" s="94">
        <v>0.82</v>
      </c>
    </row>
    <row r="12" spans="1:4" ht="24.75" customHeight="1">
      <c r="A12" s="92" t="s">
        <v>114</v>
      </c>
      <c r="B12" s="93">
        <v>5</v>
      </c>
      <c r="C12" s="93">
        <v>4767</v>
      </c>
      <c r="D12" s="94">
        <v>16.33</v>
      </c>
    </row>
    <row r="13" spans="1:4" ht="24.75" customHeight="1">
      <c r="A13" s="92" t="s">
        <v>115</v>
      </c>
      <c r="B13" s="93">
        <v>7</v>
      </c>
      <c r="C13" s="93">
        <v>0</v>
      </c>
      <c r="D13" s="94">
        <v>0</v>
      </c>
    </row>
    <row r="14" spans="1:4" ht="24.75" customHeight="1">
      <c r="A14" s="95" t="s">
        <v>116</v>
      </c>
      <c r="B14" s="96">
        <v>16</v>
      </c>
      <c r="C14" s="96">
        <v>52369</v>
      </c>
      <c r="D14" s="97">
        <v>40.12</v>
      </c>
    </row>
  </sheetData>
  <sheetProtection/>
  <mergeCells count="2">
    <mergeCell ref="A1:D1"/>
    <mergeCell ref="C2:D2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D14"/>
  <sheetViews>
    <sheetView zoomScalePageLayoutView="0" workbookViewId="0" topLeftCell="A4">
      <selection activeCell="I3" sqref="I3"/>
    </sheetView>
  </sheetViews>
  <sheetFormatPr defaultColWidth="9.00390625" defaultRowHeight="14.25"/>
  <cols>
    <col min="1" max="1" width="26.00390625" style="0" customWidth="1"/>
    <col min="3" max="3" width="12.625" style="0" customWidth="1"/>
    <col min="4" max="4" width="11.125" style="0" customWidth="1"/>
  </cols>
  <sheetData>
    <row r="1" spans="1:4" ht="14.25" customHeight="1">
      <c r="A1" s="193" t="s">
        <v>117</v>
      </c>
      <c r="B1" s="193"/>
      <c r="C1" s="193"/>
      <c r="D1" s="193"/>
    </row>
    <row r="2" spans="1:4" ht="14.25" customHeight="1">
      <c r="A2" s="198"/>
      <c r="B2" s="198"/>
      <c r="C2" s="198"/>
      <c r="D2" s="198"/>
    </row>
    <row r="3" spans="1:4" ht="21" customHeight="1">
      <c r="A3" s="67"/>
      <c r="B3" s="68" t="s">
        <v>42</v>
      </c>
      <c r="C3" s="69" t="s">
        <v>87</v>
      </c>
      <c r="D3" s="70" t="s">
        <v>4</v>
      </c>
    </row>
    <row r="4" spans="1:4" ht="24.75" customHeight="1">
      <c r="A4" s="71" t="s">
        <v>118</v>
      </c>
      <c r="B4" s="72" t="s">
        <v>47</v>
      </c>
      <c r="C4" s="73">
        <v>2461439</v>
      </c>
      <c r="D4" s="74">
        <v>0.6</v>
      </c>
    </row>
    <row r="5" spans="1:4" ht="24.75" customHeight="1">
      <c r="A5" s="75" t="s">
        <v>119</v>
      </c>
      <c r="B5" s="76" t="s">
        <v>47</v>
      </c>
      <c r="C5" s="77">
        <v>2008845</v>
      </c>
      <c r="D5" s="78">
        <v>0.8</v>
      </c>
    </row>
    <row r="6" spans="1:4" ht="24.75" customHeight="1">
      <c r="A6" s="79" t="s">
        <v>120</v>
      </c>
      <c r="B6" s="76" t="s">
        <v>47</v>
      </c>
      <c r="C6" s="77">
        <f>C4-C5</f>
        <v>452594</v>
      </c>
      <c r="D6" s="78">
        <v>-0.5</v>
      </c>
    </row>
    <row r="7" spans="1:4" ht="24.75" customHeight="1">
      <c r="A7" s="75" t="s">
        <v>121</v>
      </c>
      <c r="B7" s="76" t="s">
        <v>44</v>
      </c>
      <c r="C7" s="80">
        <v>42</v>
      </c>
      <c r="D7" s="81" t="s">
        <v>122</v>
      </c>
    </row>
    <row r="8" spans="1:4" ht="24.75" customHeight="1">
      <c r="A8" s="75" t="s">
        <v>123</v>
      </c>
      <c r="B8" s="76" t="s">
        <v>124</v>
      </c>
      <c r="C8" s="80">
        <v>43845</v>
      </c>
      <c r="D8" s="78">
        <v>49.16</v>
      </c>
    </row>
    <row r="9" spans="1:4" ht="24.75" customHeight="1">
      <c r="A9" s="75" t="s">
        <v>125</v>
      </c>
      <c r="B9" s="76" t="s">
        <v>124</v>
      </c>
      <c r="C9" s="80">
        <v>35084</v>
      </c>
      <c r="D9" s="78">
        <v>-23.2431959394417</v>
      </c>
    </row>
    <row r="10" spans="1:4" ht="24.75" customHeight="1">
      <c r="A10" s="75" t="s">
        <v>126</v>
      </c>
      <c r="B10" s="76" t="s">
        <v>44</v>
      </c>
      <c r="C10" s="80">
        <v>519</v>
      </c>
      <c r="D10" s="81" t="s">
        <v>122</v>
      </c>
    </row>
    <row r="11" spans="1:4" ht="24.75" customHeight="1">
      <c r="A11" s="75" t="s">
        <v>127</v>
      </c>
      <c r="B11" s="76" t="s">
        <v>124</v>
      </c>
      <c r="C11" s="80">
        <v>27019</v>
      </c>
      <c r="D11" s="78">
        <v>-18.63</v>
      </c>
    </row>
    <row r="12" spans="1:4" ht="24.75" customHeight="1">
      <c r="A12" s="75" t="s">
        <v>128</v>
      </c>
      <c r="B12" s="76" t="s">
        <v>129</v>
      </c>
      <c r="C12" s="80">
        <v>3102</v>
      </c>
      <c r="D12" s="78">
        <v>-30.39</v>
      </c>
    </row>
    <row r="13" spans="1:4" ht="24.75" customHeight="1">
      <c r="A13" s="82" t="s">
        <v>130</v>
      </c>
      <c r="B13" s="83" t="s">
        <v>129</v>
      </c>
      <c r="C13" s="84">
        <v>10193</v>
      </c>
      <c r="D13" s="85">
        <v>-21.09</v>
      </c>
    </row>
    <row r="14" spans="1:4" ht="14.25">
      <c r="A14" s="197" t="s">
        <v>131</v>
      </c>
      <c r="B14" s="197"/>
      <c r="C14" s="197"/>
      <c r="D14" s="197"/>
    </row>
  </sheetData>
  <sheetProtection/>
  <mergeCells count="2">
    <mergeCell ref="A14:D14"/>
    <mergeCell ref="A1:D2"/>
  </mergeCells>
  <printOptions/>
  <pageMargins left="0.7513888888888889" right="0.7513888888888889" top="1" bottom="1" header="0.5" footer="0.5"/>
  <pageSetup horizontalDpi="600" verticalDpi="600" orientation="portrait" paperSize="9" scale="12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zoomScalePageLayoutView="0" workbookViewId="0" topLeftCell="A1">
      <selection activeCell="F11" sqref="F11"/>
    </sheetView>
  </sheetViews>
  <sheetFormatPr defaultColWidth="9.00390625" defaultRowHeight="25.5" customHeight="1"/>
  <cols>
    <col min="1" max="1" width="29.125" style="0" customWidth="1"/>
    <col min="2" max="2" width="11.50390625" style="0" customWidth="1"/>
    <col min="3" max="3" width="11.625" style="0" customWidth="1"/>
  </cols>
  <sheetData>
    <row r="1" spans="1:3" ht="25.5" customHeight="1">
      <c r="A1" s="199" t="s">
        <v>132</v>
      </c>
      <c r="B1" s="199"/>
      <c r="C1" s="199"/>
    </row>
    <row r="2" spans="1:4" ht="25.5" customHeight="1">
      <c r="A2" s="49"/>
      <c r="B2" s="49"/>
      <c r="C2" s="50" t="s">
        <v>133</v>
      </c>
      <c r="D2" s="1"/>
    </row>
    <row r="3" spans="1:4" ht="25.5" customHeight="1">
      <c r="A3" s="51"/>
      <c r="B3" s="52" t="s">
        <v>87</v>
      </c>
      <c r="C3" s="53" t="s">
        <v>134</v>
      </c>
      <c r="D3" s="1"/>
    </row>
    <row r="4" spans="1:3" ht="25.5" customHeight="1">
      <c r="A4" t="s">
        <v>135</v>
      </c>
      <c r="B4" s="54">
        <v>4252906.4</v>
      </c>
      <c r="C4" s="55">
        <v>5.2</v>
      </c>
    </row>
    <row r="5" spans="1:3" ht="25.5" customHeight="1">
      <c r="A5" t="s">
        <v>136</v>
      </c>
      <c r="B5" s="56" t="s">
        <v>137</v>
      </c>
      <c r="C5" s="57"/>
    </row>
    <row r="6" spans="1:3" ht="25.5" customHeight="1">
      <c r="A6" t="s">
        <v>138</v>
      </c>
      <c r="B6" s="58">
        <v>2802431.6</v>
      </c>
      <c r="C6" s="59">
        <v>5.7</v>
      </c>
    </row>
    <row r="7" spans="1:3" ht="25.5" customHeight="1">
      <c r="A7" t="s">
        <v>139</v>
      </c>
      <c r="B7" s="58">
        <v>1880468.4</v>
      </c>
      <c r="C7" s="59">
        <v>5.9</v>
      </c>
    </row>
    <row r="8" spans="1:3" ht="25.5" customHeight="1">
      <c r="A8" t="s">
        <v>140</v>
      </c>
      <c r="B8" s="58">
        <v>1450474.8</v>
      </c>
      <c r="C8" s="59">
        <v>4.3</v>
      </c>
    </row>
    <row r="9" spans="1:3" ht="25.5" customHeight="1">
      <c r="A9" t="s">
        <v>141</v>
      </c>
      <c r="B9" s="60"/>
      <c r="C9" s="61"/>
    </row>
    <row r="10" spans="1:3" ht="25.5" customHeight="1">
      <c r="A10" t="s">
        <v>142</v>
      </c>
      <c r="B10" s="58">
        <v>3750936.8</v>
      </c>
      <c r="C10" s="59">
        <v>4.8</v>
      </c>
    </row>
    <row r="11" spans="1:3" ht="25.5" customHeight="1">
      <c r="A11" t="s">
        <v>143</v>
      </c>
      <c r="B11" s="58">
        <v>501969.6</v>
      </c>
      <c r="C11" s="59">
        <v>8.5</v>
      </c>
    </row>
    <row r="12" spans="1:3" ht="25.5" customHeight="1">
      <c r="A12" t="s">
        <v>144</v>
      </c>
      <c r="B12" s="60"/>
      <c r="C12" s="61"/>
    </row>
    <row r="13" spans="1:3" ht="25.5" customHeight="1">
      <c r="A13" t="s">
        <v>145</v>
      </c>
      <c r="B13" s="62">
        <v>12210579.8</v>
      </c>
      <c r="C13" s="63">
        <v>6.61</v>
      </c>
    </row>
    <row r="14" spans="1:3" ht="25.5" customHeight="1">
      <c r="A14" t="s">
        <v>146</v>
      </c>
      <c r="B14" s="62">
        <v>4629756.6</v>
      </c>
      <c r="C14" s="63">
        <v>7.23</v>
      </c>
    </row>
    <row r="15" spans="1:3" ht="25.5" customHeight="1">
      <c r="A15" s="64" t="s">
        <v>147</v>
      </c>
      <c r="B15" s="65">
        <v>1276245.8</v>
      </c>
      <c r="C15" s="66">
        <v>-6.6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K16"/>
  <sheetViews>
    <sheetView zoomScalePageLayoutView="0" workbookViewId="0" topLeftCell="A1">
      <selection activeCell="C10" sqref="C10"/>
    </sheetView>
  </sheetViews>
  <sheetFormatPr defaultColWidth="9.00390625" defaultRowHeight="14.25"/>
  <cols>
    <col min="1" max="1" width="27.875" style="23" customWidth="1"/>
    <col min="2" max="2" width="10.875" style="23" customWidth="1"/>
    <col min="3" max="3" width="11.75390625" style="24" customWidth="1"/>
    <col min="4" max="4" width="11.50390625" style="25" customWidth="1"/>
    <col min="5" max="5" width="9.00390625" style="23" customWidth="1"/>
    <col min="7" max="7" width="17.50390625" style="0" customWidth="1"/>
    <col min="8" max="8" width="12.75390625" style="0" customWidth="1"/>
    <col min="9" max="9" width="12.625" style="0" bestFit="1" customWidth="1"/>
    <col min="11" max="11" width="11.50390625" style="0" bestFit="1" customWidth="1"/>
  </cols>
  <sheetData>
    <row r="1" spans="1:4" ht="20.25">
      <c r="A1" s="193" t="s">
        <v>148</v>
      </c>
      <c r="B1" s="193"/>
      <c r="C1" s="193"/>
      <c r="D1" s="193"/>
    </row>
    <row r="2" spans="1:4" ht="14.25">
      <c r="A2" s="26"/>
      <c r="B2" s="27"/>
      <c r="C2" s="200" t="s">
        <v>1</v>
      </c>
      <c r="D2" s="201"/>
    </row>
    <row r="3" spans="1:4" ht="24.75" customHeight="1">
      <c r="A3" s="28"/>
      <c r="B3" s="29" t="s">
        <v>2</v>
      </c>
      <c r="C3" s="30" t="s">
        <v>87</v>
      </c>
      <c r="D3" s="31" t="s">
        <v>4</v>
      </c>
    </row>
    <row r="4" spans="1:4" ht="24.75" customHeight="1">
      <c r="A4" s="32" t="s">
        <v>149</v>
      </c>
      <c r="B4" s="33">
        <v>185718.5</v>
      </c>
      <c r="C4" s="34">
        <v>1968658</v>
      </c>
      <c r="D4" s="35">
        <v>23.477463486595756</v>
      </c>
    </row>
    <row r="5" spans="1:9" ht="24.75" customHeight="1">
      <c r="A5" s="32" t="s">
        <v>150</v>
      </c>
      <c r="B5" s="36">
        <v>36620.5</v>
      </c>
      <c r="C5" s="37">
        <v>422539</v>
      </c>
      <c r="D5" s="38">
        <v>12.502163303450903</v>
      </c>
      <c r="G5" s="37">
        <v>1546119</v>
      </c>
      <c r="H5" s="39">
        <v>1218763</v>
      </c>
      <c r="I5">
        <f>(G5-H5)/H5</f>
        <v>0.2685969298378766</v>
      </c>
    </row>
    <row r="6" spans="1:4" ht="24.75" customHeight="1">
      <c r="A6" s="32" t="s">
        <v>151</v>
      </c>
      <c r="B6" s="14">
        <f>B4-B5</f>
        <v>149098</v>
      </c>
      <c r="C6" s="40">
        <f>C4-C5</f>
        <v>1546119</v>
      </c>
      <c r="D6" s="41">
        <v>26.9</v>
      </c>
    </row>
    <row r="7" spans="1:4" ht="24.75" customHeight="1">
      <c r="A7" s="42" t="s">
        <v>152</v>
      </c>
      <c r="B7" s="36">
        <v>49545</v>
      </c>
      <c r="C7" s="40">
        <v>700134</v>
      </c>
      <c r="D7" s="41">
        <v>0.009713369882268242</v>
      </c>
    </row>
    <row r="8" spans="1:11" ht="24.75" customHeight="1">
      <c r="A8" s="32" t="s">
        <v>153</v>
      </c>
      <c r="B8" s="39" t="s">
        <v>154</v>
      </c>
      <c r="C8" s="15">
        <v>1867733</v>
      </c>
      <c r="D8" s="41">
        <v>11.2</v>
      </c>
      <c r="G8" s="43">
        <v>1219568</v>
      </c>
      <c r="H8" s="43">
        <v>648165</v>
      </c>
      <c r="I8">
        <f>G8+H8</f>
        <v>1867733</v>
      </c>
      <c r="J8" s="39">
        <v>1679328</v>
      </c>
      <c r="K8">
        <f>(I8-J8)/J8</f>
        <v>0.11219070961718021</v>
      </c>
    </row>
    <row r="9" spans="1:9" ht="24.75" customHeight="1">
      <c r="A9" s="42" t="s">
        <v>155</v>
      </c>
      <c r="B9" s="39" t="s">
        <v>154</v>
      </c>
      <c r="C9" s="15">
        <v>1219568</v>
      </c>
      <c r="D9" s="41">
        <v>13.2</v>
      </c>
      <c r="G9" s="14">
        <v>1219568</v>
      </c>
      <c r="H9" s="39">
        <v>1077658</v>
      </c>
      <c r="I9">
        <f aca="true" t="shared" si="0" ref="I9:I14">(G9-H9)/H9</f>
        <v>0.1316837067047245</v>
      </c>
    </row>
    <row r="10" spans="1:9" ht="24.75" customHeight="1">
      <c r="A10" s="32" t="s">
        <v>156</v>
      </c>
      <c r="B10" s="39" t="s">
        <v>154</v>
      </c>
      <c r="C10" s="15">
        <v>14930839.320653</v>
      </c>
      <c r="D10" s="41">
        <v>15.5</v>
      </c>
      <c r="G10" s="14">
        <v>14930839.320653</v>
      </c>
      <c r="H10" s="39">
        <v>12927217.467898</v>
      </c>
      <c r="I10">
        <f t="shared" si="0"/>
        <v>0.1549925076862496</v>
      </c>
    </row>
    <row r="11" spans="1:9" ht="24.75" customHeight="1">
      <c r="A11" s="42" t="s">
        <v>157</v>
      </c>
      <c r="B11" s="39" t="s">
        <v>154</v>
      </c>
      <c r="C11" s="14">
        <v>9254588.109369</v>
      </c>
      <c r="D11" s="38">
        <v>24.2</v>
      </c>
      <c r="G11" s="14">
        <v>9254588.109369</v>
      </c>
      <c r="H11" s="39">
        <v>7451137.87362</v>
      </c>
      <c r="I11">
        <f t="shared" si="0"/>
        <v>0.24203688971236648</v>
      </c>
    </row>
    <row r="12" spans="1:9" ht="24.75" customHeight="1">
      <c r="A12" s="32" t="s">
        <v>158</v>
      </c>
      <c r="B12" s="39" t="s">
        <v>154</v>
      </c>
      <c r="C12" s="14">
        <v>10367253.170792</v>
      </c>
      <c r="D12" s="38">
        <v>17.3</v>
      </c>
      <c r="G12" s="14">
        <v>10367253.170792</v>
      </c>
      <c r="H12" s="39">
        <v>8836759.34402</v>
      </c>
      <c r="I12">
        <f t="shared" si="0"/>
        <v>0.1731962778648843</v>
      </c>
    </row>
    <row r="13" spans="1:9" ht="24.75" customHeight="1">
      <c r="A13" s="42" t="s">
        <v>159</v>
      </c>
      <c r="B13" s="39" t="s">
        <v>154</v>
      </c>
      <c r="C13" s="14">
        <v>4087986.268512</v>
      </c>
      <c r="D13" s="38">
        <v>17.1</v>
      </c>
      <c r="G13" s="44">
        <v>4087986.268512</v>
      </c>
      <c r="H13" s="39">
        <v>3490790.780847</v>
      </c>
      <c r="I13">
        <f t="shared" si="0"/>
        <v>0.17107742203905366</v>
      </c>
    </row>
    <row r="14" spans="1:9" ht="24.75" customHeight="1">
      <c r="A14" s="45" t="s">
        <v>160</v>
      </c>
      <c r="B14" s="46" t="s">
        <v>154</v>
      </c>
      <c r="C14" s="18">
        <v>5882507.37879</v>
      </c>
      <c r="D14" s="47">
        <v>19.3</v>
      </c>
      <c r="G14" s="48">
        <v>5882507.37879</v>
      </c>
      <c r="H14" s="46">
        <v>4931750.337359</v>
      </c>
      <c r="I14">
        <f t="shared" si="0"/>
        <v>0.19278288161280688</v>
      </c>
    </row>
    <row r="16" spans="1:4" ht="14.25">
      <c r="A16" s="202" t="s">
        <v>161</v>
      </c>
      <c r="B16" s="203"/>
      <c r="C16" s="203"/>
      <c r="D16" s="203"/>
    </row>
  </sheetData>
  <sheetProtection/>
  <mergeCells count="3">
    <mergeCell ref="A1:D1"/>
    <mergeCell ref="C2:D2"/>
    <mergeCell ref="A16:D1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NTKO</cp:lastModifiedBy>
  <cp:lastPrinted>2017-01-20T07:43:36Z</cp:lastPrinted>
  <dcterms:created xsi:type="dcterms:W3CDTF">2014-04-24T06:45:38Z</dcterms:created>
  <dcterms:modified xsi:type="dcterms:W3CDTF">2020-02-18T06:47:23Z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