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605" firstSheet="5" activeTab="9"/>
  </bookViews>
  <sheets>
    <sheet name="规模工业总产值" sheetId="1" r:id="rId1"/>
    <sheet name="规模工业企业产品产量" sheetId="2" r:id="rId2"/>
    <sheet name="规模工业企业经济效益" sheetId="3" r:id="rId3"/>
    <sheet name="全社会用电量" sheetId="6" r:id="rId4"/>
    <sheet name="固定资产投资完成额" sheetId="5" r:id="rId5"/>
    <sheet name="规模以上服务业" sheetId="15" r:id="rId6"/>
    <sheet name="对外经济" sheetId="11" r:id="rId7"/>
    <sheet name="批发、零售、住宿、餐饮业" sheetId="16" r:id="rId8"/>
    <sheet name="财政金融" sheetId="10" r:id="rId9"/>
    <sheet name="银行存贷款" sheetId="9" r:id="rId10"/>
  </sheets>
  <calcPr calcId="144525"/>
</workbook>
</file>

<file path=xl/sharedStrings.xml><?xml version="1.0" encoding="utf-8"?>
<sst xmlns="http://schemas.openxmlformats.org/spreadsheetml/2006/main" count="247" uniqueCount="183">
  <si>
    <t>规模工业企业总产值</t>
  </si>
  <si>
    <t>计量单位：万元</t>
  </si>
  <si>
    <t>7月</t>
  </si>
  <si>
    <t>1—7月</t>
  </si>
  <si>
    <t>同比±％</t>
  </si>
  <si>
    <t xml:space="preserve">  总计</t>
  </si>
  <si>
    <t xml:space="preserve">   按所有制分：  集体</t>
  </si>
  <si>
    <r>
      <rPr>
        <sz val="12"/>
        <rFont val="Times New Roman"/>
        <charset val="0"/>
      </rPr>
      <t xml:space="preserve">                                 </t>
    </r>
    <r>
      <rPr>
        <sz val="12"/>
        <rFont val="宋体"/>
        <charset val="134"/>
      </rPr>
      <t>股份制</t>
    </r>
  </si>
  <si>
    <r>
      <rPr>
        <sz val="12"/>
        <rFont val="Times New Roman"/>
        <charset val="0"/>
      </rPr>
      <t xml:space="preserve">                                 </t>
    </r>
    <r>
      <rPr>
        <sz val="12"/>
        <rFont val="宋体"/>
        <charset val="134"/>
      </rPr>
      <t>外商、港澳台</t>
    </r>
  </si>
  <si>
    <t xml:space="preserve">                其它</t>
  </si>
  <si>
    <t xml:space="preserve">   按轻重工业分：轻工业</t>
  </si>
  <si>
    <t xml:space="preserve">                 重工业</t>
  </si>
  <si>
    <t xml:space="preserve">   高新技术产业产值</t>
  </si>
  <si>
    <t xml:space="preserve">   民营工业</t>
  </si>
  <si>
    <r>
      <rPr>
        <sz val="9"/>
        <rFont val="宋体"/>
        <charset val="134"/>
      </rPr>
      <t>注：规模企业（定报企业）指国有和年销售收入</t>
    </r>
    <r>
      <rPr>
        <sz val="9"/>
        <rFont val="Times New Roman"/>
        <charset val="0"/>
      </rPr>
      <t>2000</t>
    </r>
    <r>
      <rPr>
        <sz val="9"/>
        <rFont val="宋体"/>
        <charset val="134"/>
      </rPr>
      <t>万元以上非国有工业企业。</t>
    </r>
  </si>
  <si>
    <t>规模工业企业产品产量</t>
  </si>
  <si>
    <t>单位</t>
  </si>
  <si>
    <t>同比±%</t>
  </si>
  <si>
    <t>橡胶轮胎外胎</t>
  </si>
  <si>
    <t>条</t>
  </si>
  <si>
    <t>民用钢质船舶</t>
  </si>
  <si>
    <t>万载重吨</t>
  </si>
  <si>
    <t>钢球</t>
  </si>
  <si>
    <t>万粒</t>
  </si>
  <si>
    <t>锻压设备</t>
  </si>
  <si>
    <t>台</t>
  </si>
  <si>
    <t>高压电器</t>
  </si>
  <si>
    <t>阀门</t>
  </si>
  <si>
    <t>吨</t>
  </si>
  <si>
    <t>半导体分立器件</t>
  </si>
  <si>
    <t>万只</t>
  </si>
  <si>
    <t>纱</t>
  </si>
  <si>
    <t>布</t>
  </si>
  <si>
    <t>万米</t>
  </si>
  <si>
    <t>服装</t>
  </si>
  <si>
    <t>万件</t>
  </si>
  <si>
    <t>玻璃纤维纱</t>
  </si>
  <si>
    <t>滚动轴承</t>
  </si>
  <si>
    <t>万套</t>
  </si>
  <si>
    <t>饮料酒</t>
  </si>
  <si>
    <t>规模工业企业经济效益</t>
  </si>
  <si>
    <t>计量单位</t>
  </si>
  <si>
    <t>企业单位数</t>
  </si>
  <si>
    <t>个</t>
  </si>
  <si>
    <t>亏损企业数</t>
  </si>
  <si>
    <t>应收账款</t>
  </si>
  <si>
    <t>万元</t>
  </si>
  <si>
    <t>产成品</t>
  </si>
  <si>
    <t>负债总额</t>
  </si>
  <si>
    <t>营业收入</t>
  </si>
  <si>
    <t>成本费用总额</t>
  </si>
  <si>
    <t>利税总额</t>
  </si>
  <si>
    <t>利润总额</t>
  </si>
  <si>
    <t>应缴税金总额</t>
  </si>
  <si>
    <t>亏损企业亏损额</t>
  </si>
  <si>
    <t>增减百分点</t>
  </si>
  <si>
    <t>资产负债率</t>
  </si>
  <si>
    <t>％</t>
  </si>
  <si>
    <t>成本费用利润率</t>
  </si>
  <si>
    <t>流动资产周转率</t>
  </si>
  <si>
    <t>次</t>
  </si>
  <si>
    <t>产销率</t>
  </si>
  <si>
    <t>全社会用电量</t>
  </si>
  <si>
    <t>计量单位：万千瓦时</t>
  </si>
  <si>
    <t>1－7月</t>
  </si>
  <si>
    <t>全社会用电总计</t>
  </si>
  <si>
    <t>一、农、林、牧、渔业</t>
  </si>
  <si>
    <t>二、工业</t>
  </si>
  <si>
    <t>（二）制造业</t>
  </si>
  <si>
    <t xml:space="preserve">         </t>
  </si>
  <si>
    <t>三、建筑业</t>
  </si>
  <si>
    <t>四、交通运输、仓储和邮政业</t>
  </si>
  <si>
    <t>五、信息传输、软件和信息技术服务业</t>
  </si>
  <si>
    <t>六、批发和零售业</t>
  </si>
  <si>
    <t>七、住宿和餐饮业</t>
  </si>
  <si>
    <t>八、金融业</t>
  </si>
  <si>
    <t>九、房地产业</t>
  </si>
  <si>
    <t>十、租赁和商务服务业</t>
  </si>
  <si>
    <t xml:space="preserve">  其中：租赁业</t>
  </si>
  <si>
    <t>十一、公共服务及管理组织</t>
  </si>
  <si>
    <t>十二、城乡居民生活用电合计</t>
  </si>
  <si>
    <t xml:space="preserve">  城镇居民</t>
  </si>
  <si>
    <t xml:space="preserve">  乡村居民</t>
  </si>
  <si>
    <t>注：本资料由市供电公司提供。</t>
  </si>
  <si>
    <t>固定资产投资完成额</t>
  </si>
  <si>
    <t>1-7月</t>
  </si>
  <si>
    <t>一、固定资产投资完成额</t>
  </si>
  <si>
    <t>亿元</t>
  </si>
  <si>
    <t xml:space="preserve">     工业</t>
  </si>
  <si>
    <t xml:space="preserve">     第三产业</t>
  </si>
  <si>
    <t xml:space="preserve">       其中：房地产开发</t>
  </si>
  <si>
    <t>二、房地产</t>
  </si>
  <si>
    <t xml:space="preserve">   企业个数</t>
  </si>
  <si>
    <t xml:space="preserve">   房屋施工面积</t>
  </si>
  <si>
    <t>万㎡</t>
  </si>
  <si>
    <t xml:space="preserve">       其中：住宅</t>
  </si>
  <si>
    <t xml:space="preserve">   房屋竣工面积</t>
  </si>
  <si>
    <t xml:space="preserve">   商品房销售面积</t>
  </si>
  <si>
    <t xml:space="preserve">   商品房销售额</t>
  </si>
  <si>
    <t>注：投资增幅系南通市统计局反馈数。</t>
  </si>
  <si>
    <t>规上服务业</t>
  </si>
  <si>
    <t>计量单位：个、万元</t>
  </si>
  <si>
    <t>单位数</t>
  </si>
  <si>
    <t>1-7月营业收入</t>
  </si>
  <si>
    <t>合计</t>
  </si>
  <si>
    <t xml:space="preserve">  交通运输、仓储和邮政业</t>
  </si>
  <si>
    <t xml:space="preserve">  信息传输、软件和信息技术服务业</t>
  </si>
  <si>
    <t xml:space="preserve">  房地产业</t>
  </si>
  <si>
    <t xml:space="preserve">  租赁和商务服务业</t>
  </si>
  <si>
    <t xml:space="preserve">  科学研究和技术服务业</t>
  </si>
  <si>
    <t xml:space="preserve">  水利、环境和公共设施管理业</t>
  </si>
  <si>
    <t xml:space="preserve">  居民服务、修理和其他服务业</t>
  </si>
  <si>
    <t xml:space="preserve">  教育</t>
  </si>
  <si>
    <t xml:space="preserve">  卫生和社会工作</t>
  </si>
  <si>
    <t xml:space="preserve">  文化、体育和娱乐业</t>
  </si>
  <si>
    <t>对外经济</t>
  </si>
  <si>
    <t>一、进出口总值</t>
  </si>
  <si>
    <t xml:space="preserve">      出口总值</t>
  </si>
  <si>
    <t xml:space="preserve">      进口总值</t>
  </si>
  <si>
    <t>二、新增注册项目</t>
  </si>
  <si>
    <t>-</t>
  </si>
  <si>
    <t xml:space="preserve">    新增注册金额</t>
  </si>
  <si>
    <t>万美元</t>
  </si>
  <si>
    <t xml:space="preserve">    实际利用外资金额</t>
  </si>
  <si>
    <t>三、期末实有三资企业</t>
  </si>
  <si>
    <t>四、承包劳务完成营业额</t>
  </si>
  <si>
    <t>五、当年新派劳务人数</t>
  </si>
  <si>
    <t>人</t>
  </si>
  <si>
    <t xml:space="preserve">    月末在外人数</t>
  </si>
  <si>
    <t>注：本资料由市商务局提供。</t>
  </si>
  <si>
    <t>批发、零售、住宿、餐饮业</t>
  </si>
  <si>
    <t>单位：万元</t>
  </si>
  <si>
    <t>同比%</t>
  </si>
  <si>
    <t>一、社会消费品零售总额</t>
  </si>
  <si>
    <t>二、商品销售总额</t>
  </si>
  <si>
    <t>（一）批发业</t>
  </si>
  <si>
    <t>（二）零售业</t>
  </si>
  <si>
    <t>三、住宿餐饮营业额</t>
  </si>
  <si>
    <t>（一）住宿业</t>
  </si>
  <si>
    <t>（二）餐饮业</t>
  </si>
  <si>
    <t>四、限额以上批发零售住宿餐饮零售额</t>
  </si>
  <si>
    <t>财政、金融</t>
  </si>
  <si>
    <t>1.财政总收入</t>
  </si>
  <si>
    <t xml:space="preserve"> （1）中央级收入</t>
  </si>
  <si>
    <t xml:space="preserve"> （2）地方级收入</t>
  </si>
  <si>
    <t xml:space="preserve">       #公共预算收入</t>
  </si>
  <si>
    <t>2.财政支出</t>
  </si>
  <si>
    <t>—</t>
  </si>
  <si>
    <t xml:space="preserve">       #一般公共预算支出</t>
  </si>
  <si>
    <t>3.金融系统存款余额</t>
  </si>
  <si>
    <r>
      <rPr>
        <sz val="12"/>
        <rFont val="宋体"/>
        <charset val="134"/>
      </rPr>
      <t xml:space="preserve">   #</t>
    </r>
    <r>
      <rPr>
        <sz val="12"/>
        <rFont val="宋体"/>
        <charset val="134"/>
      </rPr>
      <t>居民储蓄存款</t>
    </r>
  </si>
  <si>
    <t>4.金融系统贷款余额</t>
  </si>
  <si>
    <r>
      <rPr>
        <sz val="12"/>
        <rFont val="宋体"/>
        <charset val="134"/>
      </rPr>
      <t xml:space="preserve">   #</t>
    </r>
    <r>
      <rPr>
        <sz val="12"/>
        <rFont val="宋体"/>
        <charset val="134"/>
      </rPr>
      <t>短期贷款</t>
    </r>
  </si>
  <si>
    <t xml:space="preserve">    中长期贷款</t>
  </si>
  <si>
    <t>注：本资料由市财政局和市人民银行提供。</t>
  </si>
  <si>
    <t>各银行机构存贷款</t>
  </si>
  <si>
    <t>1-7月各项存款</t>
  </si>
  <si>
    <t>1-7月各项贷款</t>
  </si>
  <si>
    <t>贷存比
(%)</t>
  </si>
  <si>
    <t>余额</t>
  </si>
  <si>
    <t>比年初±</t>
  </si>
  <si>
    <t>合   计</t>
  </si>
  <si>
    <t>农业发展银行</t>
  </si>
  <si>
    <t>工商银行</t>
  </si>
  <si>
    <t>农业银行</t>
  </si>
  <si>
    <t>中国银行</t>
  </si>
  <si>
    <t>建设银行</t>
  </si>
  <si>
    <t>交通银行</t>
  </si>
  <si>
    <t>中信银行</t>
  </si>
  <si>
    <t>招商银行</t>
  </si>
  <si>
    <t>浦发银行</t>
  </si>
  <si>
    <t>民生银行</t>
  </si>
  <si>
    <t>南京银行</t>
  </si>
  <si>
    <t>江苏银行</t>
  </si>
  <si>
    <t>邮政储蓄银行</t>
  </si>
  <si>
    <t>本地农商行</t>
  </si>
  <si>
    <t>无锡农商行</t>
  </si>
  <si>
    <t>常熟农商行</t>
  </si>
  <si>
    <t>张家港农商行</t>
  </si>
  <si>
    <t>华夏银行</t>
  </si>
  <si>
    <t>兴业银行</t>
  </si>
  <si>
    <t>村镇银行</t>
  </si>
  <si>
    <t>注：本资料由市人民银行提供。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</si>
</sst>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_(&quot;$&quot;* #,##0_);_(&quot;$&quot;* \(#,##0\);_(&quot;$&quot;* &quot;-&quot;??_);_(@_)"/>
    <numFmt numFmtId="178" formatCode="0.00_);[Red]\(0.00\)"/>
    <numFmt numFmtId="179" formatCode="mmm\ dd\,\ yy"/>
    <numFmt numFmtId="180" formatCode="_(&quot;$&quot;* #,##0.0_);_(&quot;$&quot;* \(#,##0.0\);_(&quot;$&quot;* &quot;-&quot;??_);_(@_)"/>
    <numFmt numFmtId="181" formatCode="mm/dd/yy_)"/>
    <numFmt numFmtId="182" formatCode="0_ "/>
    <numFmt numFmtId="183" formatCode="0.0_ "/>
    <numFmt numFmtId="184" formatCode="0.00_ "/>
    <numFmt numFmtId="185" formatCode="#,##0_ "/>
  </numFmts>
  <fonts count="53">
    <font>
      <sz val="12"/>
      <name val="宋体"/>
      <charset val="134"/>
    </font>
    <font>
      <b/>
      <sz val="16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6"/>
      <color rgb="FFFF0000"/>
      <name val="宋体"/>
      <charset val="134"/>
    </font>
    <font>
      <sz val="12"/>
      <color rgb="FFFF0000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仿宋"/>
      <charset val="134"/>
    </font>
    <font>
      <b/>
      <sz val="20"/>
      <name val="宋体"/>
      <charset val="134"/>
    </font>
    <font>
      <sz val="12"/>
      <color indexed="8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0"/>
    </font>
    <font>
      <sz val="9"/>
      <name val="宋体"/>
      <charset val="134"/>
    </font>
    <font>
      <sz val="12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134"/>
      <scheme val="minor"/>
    </font>
    <font>
      <sz val="12"/>
      <name val="바탕체"/>
      <charset val="134"/>
    </font>
    <font>
      <b/>
      <sz val="13"/>
      <color indexed="23"/>
      <name val="宋体"/>
      <charset val="134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0"/>
      <name val="Arial"/>
      <charset val="0"/>
    </font>
    <font>
      <sz val="10"/>
      <name val="MS Sans Serif"/>
      <charset val="0"/>
    </font>
    <font>
      <sz val="11"/>
      <name val="蹈框"/>
      <charset val="134"/>
    </font>
    <font>
      <b/>
      <sz val="11"/>
      <color indexed="23"/>
      <name val="宋体"/>
      <charset val="134"/>
    </font>
    <font>
      <sz val="11"/>
      <name val="ＭＳ Ｐゴシック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5"/>
      <color indexed="23"/>
      <name val="宋体"/>
      <charset val="134"/>
    </font>
    <font>
      <b/>
      <sz val="18"/>
      <color indexed="23"/>
      <name val="宋体"/>
      <charset val="134"/>
    </font>
    <font>
      <sz val="7"/>
      <name val="Small Fonts"/>
      <charset val="0"/>
    </font>
    <font>
      <sz val="9"/>
      <name val="Times New Roman"/>
      <charset val="0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8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ck">
        <color indexed="14"/>
      </bottom>
      <diagonal/>
    </border>
    <border>
      <left/>
      <right/>
      <top style="thin">
        <color indexed="14"/>
      </top>
      <bottom style="double">
        <color indexed="14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18" borderId="3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9" borderId="30" applyNumberFormat="0" applyFont="0" applyAlignment="0" applyProtection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" borderId="28" applyNumberFormat="0" applyAlignment="0" applyProtection="0">
      <alignment vertical="center"/>
    </xf>
    <xf numFmtId="0" fontId="28" fillId="3" borderId="33" applyNumberFormat="0" applyAlignment="0" applyProtection="0">
      <alignment vertical="center"/>
    </xf>
    <xf numFmtId="0" fontId="22" fillId="10" borderId="31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0" borderId="3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3" borderId="2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37" fontId="51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38" fontId="4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1" fillId="0" borderId="0"/>
    <xf numFmtId="9" fontId="0" fillId="0" borderId="0" applyFont="0" applyFill="0" applyBorder="0" applyAlignment="0" applyProtection="0"/>
    <xf numFmtId="0" fontId="49" fillId="0" borderId="39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8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9" fillId="0" borderId="40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37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42" fillId="0" borderId="0"/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18" borderId="33" applyNumberFormat="0" applyAlignment="0" applyProtection="0">
      <alignment vertical="center"/>
    </xf>
    <xf numFmtId="0" fontId="40" fillId="0" borderId="0" applyBorder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5" fillId="0" borderId="0"/>
  </cellStyleXfs>
  <cellXfs count="20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2" xfId="95" applyFont="1" applyBorder="1" applyAlignment="1">
      <alignment horizontal="center" vertical="center"/>
    </xf>
    <xf numFmtId="0" fontId="2" fillId="0" borderId="3" xfId="95" applyFont="1" applyBorder="1" applyAlignment="1">
      <alignment horizontal="center" vertical="center"/>
    </xf>
    <xf numFmtId="0" fontId="2" fillId="0" borderId="4" xfId="95" applyFont="1" applyBorder="1" applyAlignment="1">
      <alignment horizontal="center" vertical="center"/>
    </xf>
    <xf numFmtId="0" fontId="2" fillId="0" borderId="5" xfId="95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8" xfId="95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82" fontId="0" fillId="0" borderId="10" xfId="0" applyNumberFormat="1" applyFont="1" applyFill="1" applyBorder="1" applyAlignment="1">
      <alignment horizontal="center" vertical="center"/>
    </xf>
    <xf numFmtId="183" fontId="0" fillId="0" borderId="6" xfId="0" applyNumberFormat="1" applyFont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center" vertical="center"/>
    </xf>
    <xf numFmtId="183" fontId="0" fillId="0" borderId="9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 wrapText="1"/>
    </xf>
    <xf numFmtId="182" fontId="0" fillId="0" borderId="12" xfId="0" applyNumberFormat="1" applyFont="1" applyFill="1" applyBorder="1" applyAlignment="1">
      <alignment horizontal="center" vertical="center"/>
    </xf>
    <xf numFmtId="182" fontId="0" fillId="0" borderId="13" xfId="0" applyNumberFormat="1" applyFont="1" applyFill="1" applyBorder="1" applyAlignment="1">
      <alignment horizontal="center" vertical="center"/>
    </xf>
    <xf numFmtId="183" fontId="0" fillId="0" borderId="13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183" fontId="0" fillId="0" borderId="0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0" applyNumberFormat="1" applyFill="1">
      <alignment vertical="center"/>
    </xf>
    <xf numFmtId="184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2" fillId="0" borderId="15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182" fontId="2" fillId="0" borderId="16" xfId="0" applyNumberFormat="1" applyFont="1" applyFill="1" applyBorder="1" applyAlignment="1">
      <alignment horizontal="center" vertical="center"/>
    </xf>
    <xf numFmtId="183" fontId="2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82" fontId="0" fillId="0" borderId="8" xfId="97" applyNumberFormat="1" applyFont="1" applyFill="1" applyBorder="1" applyAlignment="1">
      <alignment horizontal="center" vertical="center"/>
    </xf>
    <xf numFmtId="182" fontId="0" fillId="0" borderId="5" xfId="97" applyNumberFormat="1" applyFont="1" applyFill="1" applyBorder="1" applyAlignment="1">
      <alignment horizontal="center" vertical="center"/>
    </xf>
    <xf numFmtId="183" fontId="0" fillId="0" borderId="0" xfId="97" applyNumberFormat="1" applyFont="1" applyFill="1" applyBorder="1" applyAlignment="1">
      <alignment horizontal="right" vertical="center"/>
    </xf>
    <xf numFmtId="182" fontId="0" fillId="0" borderId="10" xfId="97" applyNumberFormat="1" applyFont="1" applyFill="1" applyBorder="1" applyAlignment="1">
      <alignment horizontal="center" vertical="center"/>
    </xf>
    <xf numFmtId="182" fontId="0" fillId="0" borderId="17" xfId="0" applyNumberFormat="1" applyFont="1" applyFill="1" applyBorder="1" applyAlignment="1">
      <alignment horizontal="center" vertical="center"/>
    </xf>
    <xf numFmtId="183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center" vertical="center"/>
    </xf>
    <xf numFmtId="183" fontId="0" fillId="0" borderId="9" xfId="0" applyNumberFormat="1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182" fontId="0" fillId="0" borderId="10" xfId="0" applyNumberFormat="1" applyFont="1" applyBorder="1" applyAlignment="1">
      <alignment horizontal="center" vertical="center"/>
    </xf>
    <xf numFmtId="0" fontId="0" fillId="0" borderId="11" xfId="0" applyFont="1" applyFill="1" applyBorder="1">
      <alignment vertical="center"/>
    </xf>
    <xf numFmtId="182" fontId="0" fillId="0" borderId="18" xfId="0" applyNumberFormat="1" applyFont="1" applyBorder="1" applyAlignment="1">
      <alignment horizontal="center" vertical="center"/>
    </xf>
    <xf numFmtId="183" fontId="0" fillId="0" borderId="1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85" fontId="3" fillId="0" borderId="16" xfId="96" applyNumberFormat="1" applyFont="1" applyFill="1" applyBorder="1" applyAlignment="1"/>
    <xf numFmtId="0" fontId="4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182" fontId="5" fillId="0" borderId="9" xfId="0" applyNumberFormat="1" applyFont="1" applyFill="1" applyBorder="1" applyAlignment="1">
      <alignment horizontal="center"/>
    </xf>
    <xf numFmtId="183" fontId="5" fillId="0" borderId="9" xfId="0" applyNumberFormat="1" applyFont="1" applyFill="1" applyBorder="1" applyAlignment="1">
      <alignment horizontal="center"/>
    </xf>
    <xf numFmtId="182" fontId="5" fillId="0" borderId="9" xfId="87" applyNumberFormat="1" applyFont="1" applyFill="1" applyBorder="1" applyAlignment="1">
      <alignment horizontal="center" vertical="center" shrinkToFit="1"/>
    </xf>
    <xf numFmtId="183" fontId="0" fillId="0" borderId="9" xfId="0" applyNumberFormat="1" applyFont="1" applyFill="1" applyBorder="1" applyAlignment="1">
      <alignment horizontal="center" vertical="center" shrinkToFit="1"/>
    </xf>
    <xf numFmtId="182" fontId="5" fillId="0" borderId="9" xfId="0" applyNumberFormat="1" applyFont="1" applyFill="1" applyBorder="1" applyAlignment="1">
      <alignment horizontal="center" vertical="center"/>
    </xf>
    <xf numFmtId="183" fontId="5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182" fontId="5" fillId="0" borderId="13" xfId="0" applyNumberFormat="1" applyFont="1" applyFill="1" applyBorder="1" applyAlignment="1">
      <alignment horizontal="center" vertical="center"/>
    </xf>
    <xf numFmtId="183" fontId="5" fillId="0" borderId="13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57" fontId="2" fillId="0" borderId="22" xfId="0" applyNumberFormat="1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182" fontId="8" fillId="0" borderId="8" xfId="0" applyNumberFormat="1" applyFont="1" applyBorder="1" applyAlignment="1">
      <alignment horizontal="right" vertical="center"/>
    </xf>
    <xf numFmtId="183" fontId="0" fillId="0" borderId="4" xfId="0" applyNumberFormat="1" applyBorder="1">
      <alignment vertical="center"/>
    </xf>
    <xf numFmtId="0" fontId="5" fillId="0" borderId="17" xfId="0" applyFont="1" applyBorder="1" applyAlignment="1">
      <alignment horizontal="left" vertical="center"/>
    </xf>
    <xf numFmtId="182" fontId="8" fillId="0" borderId="10" xfId="0" applyNumberFormat="1" applyFont="1" applyBorder="1" applyAlignment="1">
      <alignment horizontal="right" vertical="center"/>
    </xf>
    <xf numFmtId="183" fontId="0" fillId="0" borderId="0" xfId="0" applyNumberFormat="1">
      <alignment vertical="center"/>
    </xf>
    <xf numFmtId="0" fontId="5" fillId="0" borderId="17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83" fontId="0" fillId="0" borderId="0" xfId="0" applyNumberFormat="1" applyAlignment="1">
      <alignment horizontal="right" vertical="center"/>
    </xf>
    <xf numFmtId="0" fontId="0" fillId="0" borderId="10" xfId="0" applyBorder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0" fillId="0" borderId="12" xfId="0" applyBorder="1">
      <alignment vertical="center"/>
    </xf>
    <xf numFmtId="183" fontId="0" fillId="0" borderId="7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9" xfId="0" applyFont="1" applyBorder="1">
      <alignment vertical="center"/>
    </xf>
    <xf numFmtId="183" fontId="2" fillId="0" borderId="22" xfId="0" applyNumberFormat="1" applyFont="1" applyFill="1" applyBorder="1" applyAlignment="1">
      <alignment horizontal="center" vertical="center" wrapText="1" shrinkToFit="1"/>
    </xf>
    <xf numFmtId="0" fontId="5" fillId="0" borderId="4" xfId="0" applyFont="1" applyBorder="1">
      <alignment vertical="center"/>
    </xf>
    <xf numFmtId="0" fontId="10" fillId="0" borderId="8" xfId="87" applyFont="1" applyFill="1" applyBorder="1" applyAlignment="1">
      <alignment horizontal="center" vertical="center"/>
    </xf>
    <xf numFmtId="183" fontId="10" fillId="0" borderId="4" xfId="87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0" fillId="0" borderId="10" xfId="87" applyFont="1" applyFill="1" applyBorder="1" applyAlignment="1">
      <alignment horizontal="center" vertical="center"/>
    </xf>
    <xf numFmtId="183" fontId="10" fillId="0" borderId="0" xfId="87" applyNumberFormat="1" applyFont="1" applyFill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10" fillId="0" borderId="12" xfId="87" applyFont="1" applyFill="1" applyBorder="1" applyAlignment="1">
      <alignment horizontal="center" vertical="center"/>
    </xf>
    <xf numFmtId="183" fontId="10" fillId="0" borderId="7" xfId="87" applyNumberFormat="1" applyFont="1" applyFill="1" applyBorder="1" applyAlignment="1">
      <alignment horizontal="right" vertical="center"/>
    </xf>
    <xf numFmtId="18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184" fontId="2" fillId="0" borderId="21" xfId="0" applyNumberFormat="1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178" fontId="0" fillId="0" borderId="8" xfId="0" applyNumberFormat="1" applyFill="1" applyBorder="1" applyAlignment="1">
      <alignment horizontal="right"/>
    </xf>
    <xf numFmtId="183" fontId="0" fillId="0" borderId="4" xfId="0" applyNumberFormat="1" applyFill="1" applyBorder="1" applyAlignment="1">
      <alignment horizontal="right"/>
    </xf>
    <xf numFmtId="0" fontId="0" fillId="0" borderId="17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178" fontId="0" fillId="0" borderId="10" xfId="0" applyNumberFormat="1" applyFill="1" applyBorder="1" applyAlignment="1">
      <alignment horizontal="right"/>
    </xf>
    <xf numFmtId="18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horizontal="center" vertical="center"/>
    </xf>
    <xf numFmtId="178" fontId="0" fillId="0" borderId="12" xfId="0" applyNumberFormat="1" applyFill="1" applyBorder="1" applyAlignment="1">
      <alignment horizontal="right"/>
    </xf>
    <xf numFmtId="183" fontId="0" fillId="0" borderId="7" xfId="0" applyNumberForma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2" fillId="0" borderId="8" xfId="0" applyFont="1" applyBorder="1" applyAlignment="1">
      <alignment horizontal="center" vertical="center"/>
    </xf>
    <xf numFmtId="57" fontId="2" fillId="0" borderId="4" xfId="0" applyNumberFormat="1" applyFont="1" applyFill="1" applyBorder="1" applyAlignment="1">
      <alignment horizontal="center" vertical="center" wrapText="1" shrinkToFit="1"/>
    </xf>
    <xf numFmtId="0" fontId="0" fillId="0" borderId="4" xfId="0" applyBorder="1">
      <alignment vertical="center"/>
    </xf>
    <xf numFmtId="0" fontId="12" fillId="0" borderId="8" xfId="0" applyFont="1" applyFill="1" applyBorder="1" applyAlignment="1">
      <alignment horizontal="right" vertical="center"/>
    </xf>
    <xf numFmtId="183" fontId="12" fillId="0" borderId="4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183" fontId="12" fillId="0" borderId="0" xfId="0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183" fontId="12" fillId="0" borderId="9" xfId="0" applyNumberFormat="1" applyFont="1" applyFill="1" applyBorder="1" applyAlignment="1">
      <alignment horizontal="right" vertical="center"/>
    </xf>
    <xf numFmtId="0" fontId="0" fillId="0" borderId="11" xfId="0" applyFont="1" applyBorder="1">
      <alignment vertical="center"/>
    </xf>
    <xf numFmtId="0" fontId="12" fillId="0" borderId="13" xfId="0" applyFont="1" applyFill="1" applyBorder="1" applyAlignment="1">
      <alignment horizontal="right" vertical="center"/>
    </xf>
    <xf numFmtId="183" fontId="12" fillId="0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2" fillId="0" borderId="19" xfId="0" applyFont="1" applyBorder="1">
      <alignment vertical="center"/>
    </xf>
    <xf numFmtId="183" fontId="2" fillId="0" borderId="25" xfId="0" applyNumberFormat="1" applyFont="1" applyFill="1" applyBorder="1" applyAlignment="1">
      <alignment horizontal="center" vertical="center" wrapText="1" shrinkToFit="1"/>
    </xf>
    <xf numFmtId="176" fontId="0" fillId="0" borderId="10" xfId="0" applyNumberFormat="1" applyFill="1" applyBorder="1" applyAlignment="1"/>
    <xf numFmtId="183" fontId="14" fillId="0" borderId="0" xfId="0" applyNumberFormat="1" applyFont="1" applyFill="1" applyBorder="1" applyAlignment="1">
      <alignment horizontal="center"/>
    </xf>
    <xf numFmtId="183" fontId="0" fillId="0" borderId="9" xfId="0" applyNumberFormat="1" applyFont="1" applyFill="1" applyBorder="1" applyAlignment="1"/>
    <xf numFmtId="0" fontId="8" fillId="2" borderId="0" xfId="0" applyFont="1" applyFill="1">
      <alignment vertical="center"/>
    </xf>
    <xf numFmtId="182" fontId="0" fillId="0" borderId="10" xfId="0" applyNumberFormat="1" applyFill="1" applyBorder="1" applyAlignment="1"/>
    <xf numFmtId="0" fontId="0" fillId="0" borderId="10" xfId="0" applyFill="1" applyBorder="1" applyAlignment="1">
      <alignment horizontal="center"/>
    </xf>
    <xf numFmtId="183" fontId="15" fillId="0" borderId="9" xfId="0" applyNumberFormat="1" applyFont="1" applyFill="1" applyBorder="1" applyAlignment="1"/>
    <xf numFmtId="0" fontId="8" fillId="2" borderId="17" xfId="0" applyFont="1" applyFill="1" applyBorder="1">
      <alignment vertical="center"/>
    </xf>
    <xf numFmtId="183" fontId="0" fillId="0" borderId="10" xfId="0" applyNumberFormat="1" applyFill="1" applyBorder="1" applyAlignment="1"/>
    <xf numFmtId="183" fontId="0" fillId="0" borderId="9" xfId="0" applyNumberFormat="1" applyFill="1" applyBorder="1" applyAlignment="1"/>
    <xf numFmtId="183" fontId="0" fillId="0" borderId="12" xfId="0" applyNumberFormat="1" applyFill="1" applyBorder="1" applyAlignment="1"/>
    <xf numFmtId="183" fontId="0" fillId="0" borderId="13" xfId="0" applyNumberFormat="1" applyFill="1" applyBorder="1" applyAlignment="1"/>
    <xf numFmtId="183" fontId="0" fillId="0" borderId="0" xfId="0" applyNumberFormat="1" applyBorder="1">
      <alignment vertical="center"/>
    </xf>
    <xf numFmtId="0" fontId="0" fillId="0" borderId="0" xfId="0" applyAlignment="1">
      <alignment horizontal="left" vertical="center"/>
    </xf>
    <xf numFmtId="182" fontId="0" fillId="0" borderId="0" xfId="0" applyNumberForma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left"/>
    </xf>
    <xf numFmtId="182" fontId="2" fillId="0" borderId="20" xfId="0" applyNumberFormat="1" applyFont="1" applyBorder="1" applyAlignment="1">
      <alignment horizontal="center" vertical="center"/>
    </xf>
    <xf numFmtId="183" fontId="2" fillId="0" borderId="2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16" xfId="0" applyFont="1" applyBorder="1" applyAlignment="1">
      <alignment vertical="center"/>
    </xf>
    <xf numFmtId="182" fontId="2" fillId="0" borderId="16" xfId="0" applyNumberFormat="1" applyFont="1" applyBorder="1" applyAlignment="1">
      <alignment horizontal="center" vertical="center"/>
    </xf>
    <xf numFmtId="183" fontId="2" fillId="0" borderId="2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182" fontId="0" fillId="0" borderId="8" xfId="0" applyNumberFormat="1" applyFont="1" applyBorder="1" applyAlignment="1">
      <alignment horizontal="center" vertical="center"/>
    </xf>
    <xf numFmtId="183" fontId="0" fillId="0" borderId="0" xfId="0" applyNumberFormat="1" applyFont="1" applyBorder="1" applyAlignment="1">
      <alignment horizontal="center" vertical="center"/>
    </xf>
    <xf numFmtId="183" fontId="0" fillId="0" borderId="10" xfId="0" applyNumberFormat="1" applyFont="1" applyBorder="1" applyAlignment="1">
      <alignment horizontal="center" vertical="center"/>
    </xf>
    <xf numFmtId="183" fontId="0" fillId="0" borderId="10" xfId="0" applyNumberFormat="1" applyFill="1" applyBorder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49" fontId="0" fillId="0" borderId="17" xfId="0" applyNumberFormat="1" applyFill="1" applyBorder="1" applyAlignment="1">
      <alignment horizontal="left" vertical="center"/>
    </xf>
    <xf numFmtId="183" fontId="0" fillId="0" borderId="0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182" fontId="0" fillId="0" borderId="12" xfId="0" applyNumberFormat="1" applyFont="1" applyBorder="1" applyAlignment="1">
      <alignment horizontal="center" vertical="center"/>
    </xf>
    <xf numFmtId="183" fontId="0" fillId="0" borderId="7" xfId="0" applyNumberFormat="1" applyFont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/>
    </xf>
    <xf numFmtId="182" fontId="0" fillId="0" borderId="0" xfId="0" applyNumberFormat="1" applyAlignment="1">
      <alignment horizontal="center"/>
    </xf>
    <xf numFmtId="0" fontId="2" fillId="0" borderId="26" xfId="0" applyFont="1" applyBorder="1" applyAlignment="1"/>
    <xf numFmtId="182" fontId="2" fillId="0" borderId="21" xfId="0" applyNumberFormat="1" applyFont="1" applyBorder="1" applyAlignment="1">
      <alignment horizontal="center" vertical="center"/>
    </xf>
    <xf numFmtId="183" fontId="2" fillId="0" borderId="22" xfId="0" applyNumberFormat="1" applyFont="1" applyBorder="1" applyAlignment="1">
      <alignment horizontal="center" vertical="center"/>
    </xf>
    <xf numFmtId="0" fontId="2" fillId="0" borderId="27" xfId="0" applyFont="1" applyBorder="1" applyAlignment="1"/>
    <xf numFmtId="182" fontId="2" fillId="0" borderId="12" xfId="0" applyNumberFormat="1" applyFont="1" applyBorder="1" applyAlignment="1">
      <alignment horizontal="center" vertical="center"/>
    </xf>
    <xf numFmtId="183" fontId="2" fillId="0" borderId="1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183" fontId="16" fillId="0" borderId="0" xfId="0" applyNumberFormat="1" applyFont="1" applyAlignment="1">
      <alignment horizontal="right" vertical="center"/>
    </xf>
    <xf numFmtId="0" fontId="0" fillId="0" borderId="17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183" fontId="16" fillId="0" borderId="0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horizontal="left"/>
    </xf>
    <xf numFmtId="182" fontId="0" fillId="0" borderId="7" xfId="0" applyNumberFormat="1" applyBorder="1">
      <alignment vertical="center"/>
    </xf>
    <xf numFmtId="183" fontId="16" fillId="0" borderId="7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182" fontId="15" fillId="0" borderId="0" xfId="0" applyNumberFormat="1" applyFont="1" applyAlignment="1">
      <alignment horizontal="left"/>
    </xf>
    <xf numFmtId="183" fontId="15" fillId="0" borderId="0" xfId="0" applyNumberFormat="1" applyFont="1" applyAlignment="1">
      <alignment horizontal="left"/>
    </xf>
  </cellXfs>
  <cellStyles count="125">
    <cellStyle name="常规" xfId="0" builtinId="0"/>
    <cellStyle name="货币[0]" xfId="1" builtinId="7"/>
    <cellStyle name="货币" xfId="2" builtinId="4"/>
    <cellStyle name="差_Book1_Book1" xfId="3"/>
    <cellStyle name="20% - 强调文字颜色 1 2" xfId="4"/>
    <cellStyle name="20% - 强调文字颜色 3" xfId="5" builtinId="38"/>
    <cellStyle name="输入" xfId="6" builtinId="20"/>
    <cellStyle name="60% - 强调文字颜色 5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千位分隔[0] 2" xfId="48"/>
    <cellStyle name="强调文字颜色 4" xfId="49" builtinId="41"/>
    <cellStyle name="no dec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0,0&#13;&#10;NA&#13;&#10;" xfId="59"/>
    <cellStyle name="40% - 强调文字颜色 6 2" xfId="60"/>
    <cellStyle name="60% - 强调文字颜色 6" xfId="61" builtinId="52"/>
    <cellStyle name="20% - 强调文字颜色 3 2" xfId="62"/>
    <cellStyle name="콤마_BOILER-CO1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콤마 [0]_BOILER-CO1" xfId="68"/>
    <cellStyle name="60% - 强调文字颜色 2 2" xfId="69"/>
    <cellStyle name="常规 5" xfId="70"/>
    <cellStyle name="60% - 强调文字颜色 3 2" xfId="71"/>
    <cellStyle name="60% - 强调文字颜色 6 2" xfId="72"/>
    <cellStyle name="Normal_APR" xfId="73"/>
    <cellStyle name="百分比 2" xfId="74"/>
    <cellStyle name="标题 1 2" xfId="75"/>
    <cellStyle name="标题 2 2" xfId="76"/>
    <cellStyle name="标题 3 2" xfId="77"/>
    <cellStyle name="标题 4 2" xfId="78"/>
    <cellStyle name="标题 5" xfId="79"/>
    <cellStyle name="差_Book1" xfId="80"/>
    <cellStyle name="差_Book1_1" xfId="81"/>
    <cellStyle name="常规 10" xfId="82"/>
    <cellStyle name="常规 11" xfId="83"/>
    <cellStyle name="常规 12" xfId="84"/>
    <cellStyle name="常规 13" xfId="85"/>
    <cellStyle name="常规 14" xfId="86"/>
    <cellStyle name="常规 2" xfId="87"/>
    <cellStyle name="常规 2 2" xfId="88"/>
    <cellStyle name="常规 2 3" xfId="89"/>
    <cellStyle name="常规 3" xfId="90"/>
    <cellStyle name="常规 4" xfId="91"/>
    <cellStyle name="常规 7" xfId="92"/>
    <cellStyle name="常规 8" xfId="93"/>
    <cellStyle name="常规 9" xfId="94"/>
    <cellStyle name="常规_Sheet1" xfId="95"/>
    <cellStyle name="常规_南通市2016年5月月报" xfId="96"/>
    <cellStyle name="常规_如皋市2011年收入分析表.xls201110" xfId="97"/>
    <cellStyle name="超级链接" xfId="98"/>
    <cellStyle name="好_Book1" xfId="99"/>
    <cellStyle name="好_Book1_1" xfId="100"/>
    <cellStyle name="好_Book1_Book1" xfId="101"/>
    <cellStyle name="后继超级链接" xfId="102"/>
    <cellStyle name="汇总 2" xfId="103"/>
    <cellStyle name="霓付 [0]_97MBO" xfId="104"/>
    <cellStyle name="霓付_97MBO" xfId="105"/>
    <cellStyle name="烹拳 [0]_97MBO" xfId="106"/>
    <cellStyle name="烹拳_97MBO" xfId="107"/>
    <cellStyle name="普通_ 白土" xfId="108"/>
    <cellStyle name="千分位[0]_ 白土" xfId="109"/>
    <cellStyle name="千分位_ 白土" xfId="110"/>
    <cellStyle name="千位[0]_1" xfId="111"/>
    <cellStyle name="千位_1" xfId="112"/>
    <cellStyle name="钎霖_laroux" xfId="113"/>
    <cellStyle name="强调文字颜色 1 2" xfId="114"/>
    <cellStyle name="强调文字颜色 2 2" xfId="115"/>
    <cellStyle name="强调文字颜色 3 2" xfId="116"/>
    <cellStyle name="强调文字颜色 4 2" xfId="117"/>
    <cellStyle name="强调文字颜色 5 2" xfId="118"/>
    <cellStyle name="强调文字颜色 6 2" xfId="119"/>
    <cellStyle name="输入 2" xfId="120"/>
    <cellStyle name="样式 1" xfId="121"/>
    <cellStyle name="통화 [0]_BOILER-CO1" xfId="122"/>
    <cellStyle name="통화_BOILER-CO1" xfId="123"/>
    <cellStyle name="표준_0N-HANDLING " xfId="124"/>
  </cellStyle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16"/>
  <sheetViews>
    <sheetView workbookViewId="0">
      <selection activeCell="K9" sqref="K9"/>
    </sheetView>
  </sheetViews>
  <sheetFormatPr defaultColWidth="9" defaultRowHeight="14.25" outlineLevelCol="3"/>
  <cols>
    <col min="1" max="1" width="29.125" customWidth="1"/>
    <col min="2" max="2" width="10.875" style="160" customWidth="1"/>
    <col min="3" max="3" width="11.5" style="160" customWidth="1"/>
    <col min="4" max="4" width="12.875" style="81" customWidth="1"/>
  </cols>
  <sheetData>
    <row r="1" ht="20.25" spans="1:4">
      <c r="A1" s="108" t="s">
        <v>0</v>
      </c>
      <c r="B1" s="184"/>
      <c r="C1" s="184"/>
      <c r="D1" s="108"/>
    </row>
    <row r="2" spans="1:4">
      <c r="A2" s="162"/>
      <c r="B2" s="185"/>
      <c r="C2" s="185"/>
      <c r="D2" s="162"/>
    </row>
    <row r="3" ht="15" spans="4:4">
      <c r="D3" s="81" t="s">
        <v>1</v>
      </c>
    </row>
    <row r="4" spans="1:4">
      <c r="A4" s="186"/>
      <c r="B4" s="187" t="s">
        <v>2</v>
      </c>
      <c r="C4" s="187" t="s">
        <v>3</v>
      </c>
      <c r="D4" s="188" t="s">
        <v>4</v>
      </c>
    </row>
    <row r="5" spans="1:4">
      <c r="A5" s="189"/>
      <c r="B5" s="190"/>
      <c r="C5" s="190"/>
      <c r="D5" s="191"/>
    </row>
    <row r="6" ht="24.95" customHeight="1" spans="1:4">
      <c r="A6" s="192" t="s">
        <v>5</v>
      </c>
      <c r="B6" s="160">
        <v>933742.604</v>
      </c>
      <c r="C6" s="160">
        <v>6207619.85</v>
      </c>
      <c r="D6" s="193">
        <v>0.09</v>
      </c>
    </row>
    <row r="7" ht="24.95" customHeight="1" spans="1:4">
      <c r="A7" s="194" t="s">
        <v>6</v>
      </c>
      <c r="B7" s="160">
        <v>311.4</v>
      </c>
      <c r="C7" s="160">
        <v>3021.6</v>
      </c>
      <c r="D7" s="193">
        <v>-8.23</v>
      </c>
    </row>
    <row r="8" ht="24.95" customHeight="1" spans="1:4">
      <c r="A8" s="195" t="s">
        <v>7</v>
      </c>
      <c r="B8" s="160">
        <v>789204.891</v>
      </c>
      <c r="C8" s="160">
        <v>4970657.544</v>
      </c>
      <c r="D8" s="193">
        <v>1.98</v>
      </c>
    </row>
    <row r="9" ht="24.95" customHeight="1" spans="1:4">
      <c r="A9" s="195" t="s">
        <v>8</v>
      </c>
      <c r="B9" s="160">
        <v>136240.878</v>
      </c>
      <c r="C9" s="160">
        <v>1169072.346</v>
      </c>
      <c r="D9" s="193">
        <v>-6.83</v>
      </c>
    </row>
    <row r="10" ht="24.95" customHeight="1" spans="1:4">
      <c r="A10" s="194" t="s">
        <v>9</v>
      </c>
      <c r="B10" s="160">
        <v>7987</v>
      </c>
      <c r="C10" s="160">
        <v>64868.36</v>
      </c>
      <c r="D10" s="193">
        <v>-7.62</v>
      </c>
    </row>
    <row r="11" ht="24.95" customHeight="1" spans="1:4">
      <c r="A11" s="194" t="s">
        <v>10</v>
      </c>
      <c r="B11" s="160">
        <v>276560.538</v>
      </c>
      <c r="C11" s="160">
        <v>2025877.289</v>
      </c>
      <c r="D11" s="193">
        <v>-5.69</v>
      </c>
    </row>
    <row r="12" ht="24.95" customHeight="1" spans="1:4">
      <c r="A12" s="194" t="s">
        <v>11</v>
      </c>
      <c r="B12" s="160">
        <v>657182.066</v>
      </c>
      <c r="C12" s="160">
        <v>4181742.561</v>
      </c>
      <c r="D12" s="196">
        <v>3.15</v>
      </c>
    </row>
    <row r="13" ht="24.95" customHeight="1" spans="1:4">
      <c r="A13" s="194" t="s">
        <v>12</v>
      </c>
      <c r="B13" s="160">
        <v>370558.858</v>
      </c>
      <c r="C13" s="160">
        <v>2557779.279</v>
      </c>
      <c r="D13" s="196">
        <v>-5.19</v>
      </c>
    </row>
    <row r="14" ht="24.95" customHeight="1" spans="1:4">
      <c r="A14" s="197" t="s">
        <v>13</v>
      </c>
      <c r="B14" s="198">
        <v>725696.826</v>
      </c>
      <c r="C14" s="198">
        <v>4686548.504</v>
      </c>
      <c r="D14" s="199">
        <v>-1.76</v>
      </c>
    </row>
    <row r="16" ht="25.5" customHeight="1" spans="1:4">
      <c r="A16" s="200" t="s">
        <v>14</v>
      </c>
      <c r="B16" s="201"/>
      <c r="C16" s="201"/>
      <c r="D16" s="202"/>
    </row>
  </sheetData>
  <mergeCells count="6">
    <mergeCell ref="A1:D1"/>
    <mergeCell ref="A2:D2"/>
    <mergeCell ref="A4:A5"/>
    <mergeCell ref="B4:B5"/>
    <mergeCell ref="C4:C5"/>
    <mergeCell ref="D4:D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F26"/>
  <sheetViews>
    <sheetView tabSelected="1" workbookViewId="0">
      <selection activeCell="G8" sqref="G8"/>
    </sheetView>
  </sheetViews>
  <sheetFormatPr defaultColWidth="9" defaultRowHeight="14.25" outlineLevelCol="5"/>
  <cols>
    <col min="1" max="1" width="14.125" customWidth="1"/>
    <col min="2" max="2" width="13.25"/>
    <col min="3" max="4" width="12.625"/>
    <col min="5" max="5" width="12.375" customWidth="1"/>
  </cols>
  <sheetData>
    <row r="1" ht="20.25" spans="1:6">
      <c r="A1" s="1" t="s">
        <v>155</v>
      </c>
      <c r="B1" s="1"/>
      <c r="C1" s="1"/>
      <c r="D1" s="1"/>
      <c r="E1" s="1"/>
      <c r="F1" s="1"/>
    </row>
    <row r="2" ht="15" spans="1:6">
      <c r="A2" s="2"/>
      <c r="B2" s="3"/>
      <c r="C2" s="3"/>
      <c r="D2" s="3"/>
      <c r="E2" s="4" t="s">
        <v>1</v>
      </c>
      <c r="F2" s="3"/>
    </row>
    <row r="3" spans="1:6">
      <c r="A3" s="5"/>
      <c r="B3" s="6" t="s">
        <v>156</v>
      </c>
      <c r="C3" s="7"/>
      <c r="D3" s="8" t="s">
        <v>157</v>
      </c>
      <c r="E3" s="9"/>
      <c r="F3" s="10" t="s">
        <v>158</v>
      </c>
    </row>
    <row r="4" spans="1:6">
      <c r="A4" s="11"/>
      <c r="B4" s="12" t="s">
        <v>159</v>
      </c>
      <c r="C4" s="12" t="s">
        <v>160</v>
      </c>
      <c r="D4" s="12" t="s">
        <v>159</v>
      </c>
      <c r="E4" s="12" t="s">
        <v>160</v>
      </c>
      <c r="F4" s="13"/>
    </row>
    <row r="5" ht="24.95" customHeight="1" spans="1:6">
      <c r="A5" s="14" t="s">
        <v>161</v>
      </c>
      <c r="B5" s="15">
        <v>16705012.820374</v>
      </c>
      <c r="C5" s="15">
        <v>1774173.499721</v>
      </c>
      <c r="D5" s="15">
        <v>12040360.592922</v>
      </c>
      <c r="E5" s="15">
        <v>1673107.42213</v>
      </c>
      <c r="F5" s="16">
        <f>D5/B5*100</f>
        <v>72.0763325499348</v>
      </c>
    </row>
    <row r="6" ht="24.95" customHeight="1" spans="1:6">
      <c r="A6" s="14" t="s">
        <v>162</v>
      </c>
      <c r="B6" s="15">
        <v>73888.872857</v>
      </c>
      <c r="C6" s="15">
        <v>-95001.318579</v>
      </c>
      <c r="D6" s="15">
        <v>729034.71</v>
      </c>
      <c r="E6" s="17">
        <v>68820.9739</v>
      </c>
      <c r="F6" s="18">
        <f t="shared" ref="F6:F25" si="0">D6/B6*100</f>
        <v>986.663731372556</v>
      </c>
    </row>
    <row r="7" ht="24.95" customHeight="1" spans="1:6">
      <c r="A7" s="14" t="s">
        <v>163</v>
      </c>
      <c r="B7" s="15">
        <v>1502190.789253</v>
      </c>
      <c r="C7" s="15">
        <v>181579.688383</v>
      </c>
      <c r="D7" s="15">
        <v>1208522.722979</v>
      </c>
      <c r="E7" s="17">
        <v>107008.614753</v>
      </c>
      <c r="F7" s="18">
        <f t="shared" si="0"/>
        <v>80.4506812067438</v>
      </c>
    </row>
    <row r="8" ht="24.95" customHeight="1" spans="1:6">
      <c r="A8" s="14" t="s">
        <v>164</v>
      </c>
      <c r="B8" s="15">
        <v>1681037.541566</v>
      </c>
      <c r="C8" s="15">
        <v>219285.226379</v>
      </c>
      <c r="D8" s="15">
        <v>904211.438051</v>
      </c>
      <c r="E8" s="17">
        <v>100994.543585</v>
      </c>
      <c r="F8" s="18">
        <f t="shared" si="0"/>
        <v>53.7888902355307</v>
      </c>
    </row>
    <row r="9" ht="24.95" customHeight="1" spans="1:6">
      <c r="A9" s="14" t="s">
        <v>165</v>
      </c>
      <c r="B9" s="15">
        <v>1268109.402753</v>
      </c>
      <c r="C9" s="15">
        <v>104050.432908</v>
      </c>
      <c r="D9" s="15">
        <v>1228309.938508</v>
      </c>
      <c r="E9" s="17">
        <v>137016.998126</v>
      </c>
      <c r="F9" s="18">
        <f t="shared" si="0"/>
        <v>96.8615117781954</v>
      </c>
    </row>
    <row r="10" ht="24.95" customHeight="1" spans="1:6">
      <c r="A10" s="14" t="s">
        <v>166</v>
      </c>
      <c r="B10" s="15">
        <v>1962742.445611</v>
      </c>
      <c r="C10" s="15">
        <v>328173.110273</v>
      </c>
      <c r="D10" s="15">
        <v>1129373.934025</v>
      </c>
      <c r="E10" s="17">
        <v>313337.247725</v>
      </c>
      <c r="F10" s="18">
        <f t="shared" si="0"/>
        <v>57.5406078647994</v>
      </c>
    </row>
    <row r="11" ht="24.95" customHeight="1" spans="1:6">
      <c r="A11" s="14" t="s">
        <v>167</v>
      </c>
      <c r="B11" s="15">
        <v>206292.716653</v>
      </c>
      <c r="C11" s="15">
        <v>41358.019782</v>
      </c>
      <c r="D11" s="15">
        <v>256562.849585</v>
      </c>
      <c r="E11" s="17">
        <v>29954.271669</v>
      </c>
      <c r="F11" s="18">
        <f t="shared" si="0"/>
        <v>124.36835083061</v>
      </c>
    </row>
    <row r="12" ht="24.95" customHeight="1" spans="1:6">
      <c r="A12" s="14" t="s">
        <v>168</v>
      </c>
      <c r="B12" s="15">
        <v>313360.594278</v>
      </c>
      <c r="C12" s="15">
        <v>92503.762138</v>
      </c>
      <c r="D12" s="15">
        <v>382230.158754</v>
      </c>
      <c r="E12" s="17">
        <v>91216.636389</v>
      </c>
      <c r="F12" s="18">
        <f t="shared" si="0"/>
        <v>121.977736107719</v>
      </c>
    </row>
    <row r="13" ht="24.95" customHeight="1" spans="1:6">
      <c r="A13" s="14" t="s">
        <v>169</v>
      </c>
      <c r="B13" s="15">
        <v>224110.2184</v>
      </c>
      <c r="C13" s="15">
        <v>38098.8332</v>
      </c>
      <c r="D13" s="15">
        <v>229060</v>
      </c>
      <c r="E13" s="17">
        <v>52906</v>
      </c>
      <c r="F13" s="18">
        <f t="shared" si="0"/>
        <v>102.208637176537</v>
      </c>
    </row>
    <row r="14" ht="24.95" customHeight="1" spans="1:6">
      <c r="A14" s="14" t="s">
        <v>170</v>
      </c>
      <c r="B14" s="15">
        <v>248009.8328</v>
      </c>
      <c r="C14" s="15">
        <v>95161.2612</v>
      </c>
      <c r="D14" s="15">
        <v>268363</v>
      </c>
      <c r="E14" s="17">
        <v>88588</v>
      </c>
      <c r="F14" s="18">
        <f t="shared" si="0"/>
        <v>108.206596879735</v>
      </c>
    </row>
    <row r="15" ht="24.95" customHeight="1" spans="1:6">
      <c r="A15" s="14" t="s">
        <v>171</v>
      </c>
      <c r="B15" s="15">
        <v>403831.399484</v>
      </c>
      <c r="C15" s="15">
        <v>-7999.660273</v>
      </c>
      <c r="D15" s="15">
        <v>288157.151872</v>
      </c>
      <c r="E15" s="17">
        <v>25044.111894</v>
      </c>
      <c r="F15" s="18">
        <f t="shared" si="0"/>
        <v>71.3558064677972</v>
      </c>
    </row>
    <row r="16" ht="24.95" customHeight="1" spans="1:6">
      <c r="A16" s="14" t="s">
        <v>172</v>
      </c>
      <c r="B16" s="15">
        <v>519235.2712</v>
      </c>
      <c r="C16" s="15">
        <v>-70589.1022</v>
      </c>
      <c r="D16" s="15">
        <v>609498.616</v>
      </c>
      <c r="E16" s="17">
        <v>71997.2244</v>
      </c>
      <c r="F16" s="18">
        <f t="shared" si="0"/>
        <v>117.383900864707</v>
      </c>
    </row>
    <row r="17" ht="24.95" customHeight="1" spans="1:6">
      <c r="A17" s="14" t="s">
        <v>173</v>
      </c>
      <c r="B17" s="15">
        <v>566845.2064</v>
      </c>
      <c r="C17" s="15">
        <v>101276.6098</v>
      </c>
      <c r="D17" s="15">
        <v>455104</v>
      </c>
      <c r="E17" s="17">
        <v>16113</v>
      </c>
      <c r="F17" s="18">
        <f t="shared" si="0"/>
        <v>80.2871744987204</v>
      </c>
    </row>
    <row r="18" ht="24.95" customHeight="1" spans="1:6">
      <c r="A18" s="14" t="s">
        <v>174</v>
      </c>
      <c r="B18" s="15">
        <v>2266558.447844</v>
      </c>
      <c r="C18" s="15">
        <v>107768.856518</v>
      </c>
      <c r="D18" s="15">
        <v>284762.456665</v>
      </c>
      <c r="E18" s="17">
        <v>59518.356864</v>
      </c>
      <c r="F18" s="18">
        <f t="shared" si="0"/>
        <v>12.563649392579</v>
      </c>
    </row>
    <row r="19" ht="24.95" customHeight="1" spans="1:6">
      <c r="A19" s="14" t="s">
        <v>175</v>
      </c>
      <c r="B19" s="15">
        <v>4202712.115206</v>
      </c>
      <c r="C19" s="15">
        <v>288665.763692</v>
      </c>
      <c r="D19" s="15">
        <v>2952232.677203</v>
      </c>
      <c r="E19" s="17">
        <v>286285.283217</v>
      </c>
      <c r="F19" s="18">
        <f t="shared" si="0"/>
        <v>70.2458935153186</v>
      </c>
    </row>
    <row r="20" ht="24.95" customHeight="1" spans="1:6">
      <c r="A20" s="14" t="s">
        <v>176</v>
      </c>
      <c r="B20" s="15">
        <v>78750.609086</v>
      </c>
      <c r="C20" s="15">
        <v>23634.968891</v>
      </c>
      <c r="D20" s="15">
        <v>117966.844037</v>
      </c>
      <c r="E20" s="17">
        <v>8909.929529</v>
      </c>
      <c r="F20" s="18">
        <f t="shared" si="0"/>
        <v>149.79800842959</v>
      </c>
    </row>
    <row r="21" ht="24.95" customHeight="1" spans="1:6">
      <c r="A21" s="14" t="s">
        <v>177</v>
      </c>
      <c r="B21" s="15">
        <v>54264.50057</v>
      </c>
      <c r="C21" s="15">
        <v>-3078.872459</v>
      </c>
      <c r="D21" s="15">
        <v>72421.026313</v>
      </c>
      <c r="E21" s="17">
        <v>26666.107695</v>
      </c>
      <c r="F21" s="18">
        <f t="shared" si="0"/>
        <v>133.459306825424</v>
      </c>
    </row>
    <row r="22" ht="24.95" customHeight="1" spans="1:6">
      <c r="A22" s="14" t="s">
        <v>178</v>
      </c>
      <c r="B22" s="15">
        <v>80283.115994</v>
      </c>
      <c r="C22" s="15">
        <v>-6928.147346</v>
      </c>
      <c r="D22" s="15">
        <v>128595.22172</v>
      </c>
      <c r="E22" s="17">
        <v>22520.740037</v>
      </c>
      <c r="F22" s="18">
        <f t="shared" si="0"/>
        <v>160.177168172708</v>
      </c>
    </row>
    <row r="23" ht="24.95" customHeight="1" spans="1:6">
      <c r="A23" s="14" t="s">
        <v>179</v>
      </c>
      <c r="B23" s="15">
        <v>219452.378303</v>
      </c>
      <c r="C23" s="15">
        <v>39737.864338</v>
      </c>
      <c r="D23" s="15">
        <v>203204.910586</v>
      </c>
      <c r="E23" s="17">
        <v>69504.869932</v>
      </c>
      <c r="F23" s="18">
        <f t="shared" si="0"/>
        <v>92.5963583340314</v>
      </c>
    </row>
    <row r="24" ht="24.95" customHeight="1" spans="1:6">
      <c r="A24" s="14" t="s">
        <v>180</v>
      </c>
      <c r="B24" s="15">
        <v>595213.799656</v>
      </c>
      <c r="C24" s="15">
        <v>219545.062242</v>
      </c>
      <c r="D24" s="15">
        <v>490614.5</v>
      </c>
      <c r="E24" s="17">
        <v>96677.9</v>
      </c>
      <c r="F24" s="18">
        <f t="shared" si="0"/>
        <v>82.4266003717567</v>
      </c>
    </row>
    <row r="25" ht="24.95" customHeight="1" spans="1:6">
      <c r="A25" s="19" t="s">
        <v>181</v>
      </c>
      <c r="B25" s="20">
        <v>98942.131744</v>
      </c>
      <c r="C25" s="20">
        <v>2744.519695</v>
      </c>
      <c r="D25" s="20">
        <v>102134.436622</v>
      </c>
      <c r="E25" s="21">
        <v>26.612414</v>
      </c>
      <c r="F25" s="22">
        <f t="shared" si="0"/>
        <v>103.226436323668</v>
      </c>
    </row>
    <row r="26" spans="1:6">
      <c r="A26" s="23" t="s">
        <v>182</v>
      </c>
      <c r="F26" s="24"/>
    </row>
  </sheetData>
  <mergeCells count="6">
    <mergeCell ref="A1:F1"/>
    <mergeCell ref="E2:F2"/>
    <mergeCell ref="B3:C3"/>
    <mergeCell ref="D3:E3"/>
    <mergeCell ref="A3:A4"/>
    <mergeCell ref="F3:F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E17"/>
  <sheetViews>
    <sheetView topLeftCell="A2" workbookViewId="0">
      <selection activeCell="M9" sqref="M9"/>
    </sheetView>
  </sheetViews>
  <sheetFormatPr defaultColWidth="9" defaultRowHeight="14.25" outlineLevelCol="4"/>
  <cols>
    <col min="1" max="1" width="17.25" style="159" customWidth="1"/>
    <col min="3" max="3" width="10.125" style="160" customWidth="1"/>
    <col min="4" max="4" width="10.25" style="160" customWidth="1"/>
    <col min="5" max="5" width="9.625" style="81" customWidth="1"/>
  </cols>
  <sheetData>
    <row r="1" ht="20.25" spans="1:5">
      <c r="A1" s="108" t="s">
        <v>15</v>
      </c>
      <c r="B1" s="108"/>
      <c r="C1" s="108"/>
      <c r="D1" s="108"/>
      <c r="E1" s="108"/>
    </row>
    <row r="2" ht="15" spans="1:5">
      <c r="A2" s="161"/>
      <c r="B2" s="162"/>
      <c r="C2" s="162"/>
      <c r="D2" s="162"/>
      <c r="E2" s="162"/>
    </row>
    <row r="3" spans="1:5">
      <c r="A3" s="163"/>
      <c r="B3" s="110" t="s">
        <v>16</v>
      </c>
      <c r="C3" s="164" t="s">
        <v>2</v>
      </c>
      <c r="D3" s="164" t="s">
        <v>3</v>
      </c>
      <c r="E3" s="165" t="s">
        <v>17</v>
      </c>
    </row>
    <row r="4" spans="1:5">
      <c r="A4" s="166"/>
      <c r="B4" s="167"/>
      <c r="C4" s="168"/>
      <c r="D4" s="168"/>
      <c r="E4" s="169"/>
    </row>
    <row r="5" ht="24.95" customHeight="1" spans="1:5">
      <c r="A5" s="170" t="s">
        <v>18</v>
      </c>
      <c r="B5" s="171" t="s">
        <v>19</v>
      </c>
      <c r="C5" s="172">
        <v>323391</v>
      </c>
      <c r="D5" s="172">
        <v>1837636</v>
      </c>
      <c r="E5" s="173">
        <v>-8.94</v>
      </c>
    </row>
    <row r="6" ht="24.95" customHeight="1" spans="1:5">
      <c r="A6" s="170" t="s">
        <v>20</v>
      </c>
      <c r="B6" s="171" t="s">
        <v>21</v>
      </c>
      <c r="C6" s="174">
        <v>0.32</v>
      </c>
      <c r="D6" s="175">
        <v>2.98</v>
      </c>
      <c r="E6" s="173">
        <v>19.61</v>
      </c>
    </row>
    <row r="7" ht="24.95" customHeight="1" spans="1:5">
      <c r="A7" s="170" t="s">
        <v>22</v>
      </c>
      <c r="B7" s="171" t="s">
        <v>23</v>
      </c>
      <c r="C7" s="48">
        <v>39711</v>
      </c>
      <c r="D7" s="48">
        <v>340483.61</v>
      </c>
      <c r="E7" s="173">
        <v>-0.0934237475132278</v>
      </c>
    </row>
    <row r="8" ht="24.95" customHeight="1" spans="1:5">
      <c r="A8" s="170" t="s">
        <v>24</v>
      </c>
      <c r="B8" s="171" t="s">
        <v>25</v>
      </c>
      <c r="C8" s="48">
        <v>45</v>
      </c>
      <c r="D8" s="48">
        <v>323</v>
      </c>
      <c r="E8" s="176">
        <v>19.6296296296296</v>
      </c>
    </row>
    <row r="9" ht="24.95" customHeight="1" spans="1:5">
      <c r="A9" s="170" t="s">
        <v>26</v>
      </c>
      <c r="B9" s="171" t="s">
        <v>25</v>
      </c>
      <c r="C9" s="48">
        <v>3399</v>
      </c>
      <c r="D9" s="48">
        <v>17559</v>
      </c>
      <c r="E9" s="173">
        <v>-20.0664633313607</v>
      </c>
    </row>
    <row r="10" ht="24.95" customHeight="1" spans="1:5">
      <c r="A10" s="177" t="s">
        <v>27</v>
      </c>
      <c r="B10" s="171" t="s">
        <v>28</v>
      </c>
      <c r="C10" s="48">
        <v>343</v>
      </c>
      <c r="D10" s="48">
        <v>1821</v>
      </c>
      <c r="E10" s="173">
        <v>-33.17</v>
      </c>
    </row>
    <row r="11" ht="24.95" customHeight="1" spans="1:5">
      <c r="A11" s="170" t="s">
        <v>29</v>
      </c>
      <c r="B11" s="171" t="s">
        <v>30</v>
      </c>
      <c r="C11" s="48">
        <v>43179</v>
      </c>
      <c r="D11" s="48">
        <v>262037</v>
      </c>
      <c r="E11" s="173">
        <v>6.23</v>
      </c>
    </row>
    <row r="12" ht="24.95" customHeight="1" spans="1:5">
      <c r="A12" s="170" t="s">
        <v>31</v>
      </c>
      <c r="B12" s="171" t="s">
        <v>28</v>
      </c>
      <c r="C12" s="48">
        <v>4840.38</v>
      </c>
      <c r="D12" s="48">
        <v>31060.8</v>
      </c>
      <c r="E12" s="173">
        <v>-2.32</v>
      </c>
    </row>
    <row r="13" ht="24.95" customHeight="1" spans="1:5">
      <c r="A13" s="170" t="s">
        <v>32</v>
      </c>
      <c r="B13" s="171" t="s">
        <v>33</v>
      </c>
      <c r="C13" s="15">
        <v>2496.39</v>
      </c>
      <c r="D13" s="15">
        <v>17392.74</v>
      </c>
      <c r="E13" s="178">
        <v>-9.08</v>
      </c>
    </row>
    <row r="14" ht="24.95" customHeight="1" spans="1:5">
      <c r="A14" s="170" t="s">
        <v>34</v>
      </c>
      <c r="B14" s="171" t="s">
        <v>35</v>
      </c>
      <c r="C14" s="48">
        <v>1033.36</v>
      </c>
      <c r="D14" s="48">
        <v>5755.04</v>
      </c>
      <c r="E14" s="173">
        <v>-14.17</v>
      </c>
    </row>
    <row r="15" ht="24.95" customHeight="1" spans="1:5">
      <c r="A15" s="170" t="s">
        <v>36</v>
      </c>
      <c r="B15" s="171" t="s">
        <v>28</v>
      </c>
      <c r="C15" s="48">
        <v>3023</v>
      </c>
      <c r="D15" s="48">
        <v>20888</v>
      </c>
      <c r="E15" s="173">
        <v>-0.63</v>
      </c>
    </row>
    <row r="16" ht="24.95" customHeight="1" spans="1:5">
      <c r="A16" s="177" t="s">
        <v>37</v>
      </c>
      <c r="B16" s="179" t="s">
        <v>38</v>
      </c>
      <c r="C16" s="48">
        <v>105.38</v>
      </c>
      <c r="D16" s="48">
        <v>638.76</v>
      </c>
      <c r="E16" s="173">
        <v>5.16</v>
      </c>
    </row>
    <row r="17" ht="15" spans="1:5">
      <c r="A17" s="180" t="s">
        <v>39</v>
      </c>
      <c r="B17" s="181" t="s">
        <v>28</v>
      </c>
      <c r="C17" s="182">
        <v>718</v>
      </c>
      <c r="D17" s="182">
        <v>4937</v>
      </c>
      <c r="E17" s="183">
        <v>-21.23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20"/>
  <sheetViews>
    <sheetView topLeftCell="A4" workbookViewId="0">
      <selection activeCell="H6" sqref="H6"/>
    </sheetView>
  </sheetViews>
  <sheetFormatPr defaultColWidth="9" defaultRowHeight="14.25" outlineLevelCol="3"/>
  <cols>
    <col min="1" max="1" width="17.875" customWidth="1"/>
    <col min="3" max="3" width="12.25" customWidth="1"/>
    <col min="4" max="4" width="10.875" style="81" customWidth="1"/>
  </cols>
  <sheetData>
    <row r="1" ht="20.25" spans="1:4">
      <c r="A1" s="143" t="s">
        <v>40</v>
      </c>
      <c r="B1" s="143"/>
      <c r="C1" s="143"/>
      <c r="D1" s="143"/>
    </row>
    <row r="2" ht="15"/>
    <row r="3" ht="21.75" customHeight="1" spans="1:4">
      <c r="A3" s="144"/>
      <c r="B3" s="110" t="s">
        <v>41</v>
      </c>
      <c r="C3" s="110" t="s">
        <v>3</v>
      </c>
      <c r="D3" s="145" t="s">
        <v>4</v>
      </c>
    </row>
    <row r="4" ht="24.95" customHeight="1" spans="1:4">
      <c r="A4" s="112" t="s">
        <v>42</v>
      </c>
      <c r="B4" s="113" t="s">
        <v>43</v>
      </c>
      <c r="C4" s="146">
        <v>768</v>
      </c>
      <c r="D4" s="147"/>
    </row>
    <row r="5" ht="24.95" customHeight="1" spans="1:4">
      <c r="A5" s="116" t="s">
        <v>44</v>
      </c>
      <c r="B5" s="117" t="s">
        <v>43</v>
      </c>
      <c r="C5" s="146">
        <v>145</v>
      </c>
      <c r="D5" s="148">
        <v>23.9316239316239</v>
      </c>
    </row>
    <row r="6" ht="24.95" customHeight="1" spans="1:4">
      <c r="A6" s="149" t="s">
        <v>45</v>
      </c>
      <c r="B6" s="117" t="s">
        <v>46</v>
      </c>
      <c r="C6" s="146">
        <v>2267323.7</v>
      </c>
      <c r="D6" s="148">
        <v>19.8959206623359</v>
      </c>
    </row>
    <row r="7" ht="24.95" customHeight="1" spans="1:4">
      <c r="A7" s="116" t="s">
        <v>47</v>
      </c>
      <c r="B7" s="117" t="s">
        <v>46</v>
      </c>
      <c r="C7" s="146">
        <v>672803.8</v>
      </c>
      <c r="D7" s="148">
        <v>9.37032439627208</v>
      </c>
    </row>
    <row r="8" ht="24.95" customHeight="1" spans="1:4">
      <c r="A8" s="116" t="s">
        <v>48</v>
      </c>
      <c r="B8" s="117" t="s">
        <v>46</v>
      </c>
      <c r="C8" s="146">
        <v>6003020.8</v>
      </c>
      <c r="D8" s="148">
        <v>12.1736692778892</v>
      </c>
    </row>
    <row r="9" ht="24.95" customHeight="1" spans="1:4">
      <c r="A9" s="116" t="s">
        <v>49</v>
      </c>
      <c r="B9" s="117" t="s">
        <v>46</v>
      </c>
      <c r="C9" s="146">
        <v>5896043</v>
      </c>
      <c r="D9" s="148">
        <v>-3.80592131254492</v>
      </c>
    </row>
    <row r="10" ht="24.95" customHeight="1" spans="1:4">
      <c r="A10" s="116" t="s">
        <v>50</v>
      </c>
      <c r="B10" s="117" t="s">
        <v>46</v>
      </c>
      <c r="C10" s="150">
        <v>5549909.9</v>
      </c>
      <c r="D10" s="148">
        <v>-4.45530756456309</v>
      </c>
    </row>
    <row r="11" ht="24.95" customHeight="1" spans="1:4">
      <c r="A11" s="116" t="s">
        <v>51</v>
      </c>
      <c r="B11" s="117" t="s">
        <v>46</v>
      </c>
      <c r="C11" s="146">
        <v>509190</v>
      </c>
      <c r="D11" s="148">
        <v>10.7265758786594</v>
      </c>
    </row>
    <row r="12" ht="24.95" customHeight="1" spans="1:4">
      <c r="A12" s="116" t="s">
        <v>52</v>
      </c>
      <c r="B12" s="117" t="s">
        <v>46</v>
      </c>
      <c r="C12" s="146">
        <v>337068.3</v>
      </c>
      <c r="D12" s="148">
        <v>8.99579594300901</v>
      </c>
    </row>
    <row r="13" ht="24.95" customHeight="1" spans="1:4">
      <c r="A13" s="116" t="s">
        <v>53</v>
      </c>
      <c r="B13" s="117" t="s">
        <v>46</v>
      </c>
      <c r="C13" s="146">
        <v>172121.7</v>
      </c>
      <c r="D13" s="148">
        <v>14.2803173153022</v>
      </c>
    </row>
    <row r="14" ht="24.95" customHeight="1" spans="1:4">
      <c r="A14" s="116" t="s">
        <v>54</v>
      </c>
      <c r="B14" s="117" t="s">
        <v>46</v>
      </c>
      <c r="C14" s="146">
        <v>31899.3</v>
      </c>
      <c r="D14" s="148">
        <v>0.154788069073786</v>
      </c>
    </row>
    <row r="15" ht="24.95" customHeight="1" spans="1:4">
      <c r="A15" s="116"/>
      <c r="B15" s="117"/>
      <c r="C15" s="151"/>
      <c r="D15" s="152" t="s">
        <v>55</v>
      </c>
    </row>
    <row r="16" ht="24.95" customHeight="1" spans="1:4">
      <c r="A16" s="153" t="s">
        <v>56</v>
      </c>
      <c r="B16" s="117" t="s">
        <v>57</v>
      </c>
      <c r="C16" s="154">
        <v>57.24996370033</v>
      </c>
      <c r="D16" s="155">
        <v>1.47821715151265</v>
      </c>
    </row>
    <row r="17" ht="24.95" customHeight="1" spans="1:4">
      <c r="A17" s="116" t="s">
        <v>58</v>
      </c>
      <c r="B17" s="117" t="s">
        <v>57</v>
      </c>
      <c r="C17" s="154">
        <v>6.073401299722</v>
      </c>
      <c r="D17" s="155">
        <v>0.749514683743391</v>
      </c>
    </row>
    <row r="18" ht="24.95" customHeight="1" spans="1:4">
      <c r="A18" s="116" t="s">
        <v>59</v>
      </c>
      <c r="B18" s="117" t="s">
        <v>60</v>
      </c>
      <c r="C18" s="154">
        <v>1.56085373324653</v>
      </c>
      <c r="D18" s="155">
        <v>-0.214867550646344</v>
      </c>
    </row>
    <row r="19" ht="24.95" customHeight="1" spans="1:4">
      <c r="A19" s="122" t="s">
        <v>61</v>
      </c>
      <c r="B19" s="123" t="s">
        <v>57</v>
      </c>
      <c r="C19" s="156">
        <v>98.22</v>
      </c>
      <c r="D19" s="157">
        <v>-0.609999999999999</v>
      </c>
    </row>
    <row r="20" ht="24.95" customHeight="1" spans="1:4">
      <c r="A20" s="138"/>
      <c r="B20" s="138"/>
      <c r="C20" s="4"/>
      <c r="D20" s="158"/>
    </row>
  </sheetData>
  <mergeCells count="1">
    <mergeCell ref="A1:D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H23"/>
  <sheetViews>
    <sheetView workbookViewId="0">
      <selection activeCell="D6" sqref="D6"/>
    </sheetView>
  </sheetViews>
  <sheetFormatPr defaultColWidth="9" defaultRowHeight="14.25" outlineLevelCol="7"/>
  <cols>
    <col min="1" max="1" width="35" customWidth="1"/>
    <col min="2" max="2" width="9.625" customWidth="1"/>
    <col min="3" max="3" width="9.375" customWidth="1"/>
  </cols>
  <sheetData>
    <row r="1" ht="20.25" spans="1:4">
      <c r="A1" s="29" t="s">
        <v>62</v>
      </c>
      <c r="B1" s="29"/>
      <c r="C1" s="29"/>
      <c r="D1" s="29"/>
    </row>
    <row r="2" ht="26.25" spans="1:4">
      <c r="A2" s="126"/>
      <c r="B2" s="126"/>
      <c r="C2" s="127" t="s">
        <v>63</v>
      </c>
      <c r="D2" s="127"/>
    </row>
    <row r="3" ht="24.95" customHeight="1" spans="1:5">
      <c r="A3" s="128"/>
      <c r="B3" s="129" t="s">
        <v>2</v>
      </c>
      <c r="C3" s="129" t="s">
        <v>64</v>
      </c>
      <c r="D3" s="130" t="s">
        <v>4</v>
      </c>
      <c r="E3" s="56"/>
    </row>
    <row r="4" ht="24.95" customHeight="1" spans="1:5">
      <c r="A4" s="131" t="s">
        <v>65</v>
      </c>
      <c r="B4" s="132">
        <v>57447</v>
      </c>
      <c r="C4" s="132">
        <v>339395</v>
      </c>
      <c r="D4" s="133">
        <v>-4.21</v>
      </c>
      <c r="E4" s="56"/>
    </row>
    <row r="5" ht="24.95" customHeight="1" spans="1:5">
      <c r="A5" s="56" t="s">
        <v>66</v>
      </c>
      <c r="B5" s="134">
        <v>1050</v>
      </c>
      <c r="C5" s="135">
        <v>4847</v>
      </c>
      <c r="D5" s="136">
        <v>3.35</v>
      </c>
      <c r="E5" s="56"/>
    </row>
    <row r="6" ht="24.95" customHeight="1" spans="1:5">
      <c r="A6" s="56" t="s">
        <v>67</v>
      </c>
      <c r="B6" s="135">
        <v>40129</v>
      </c>
      <c r="C6" s="137">
        <v>220745</v>
      </c>
      <c r="D6" s="136">
        <v>-6.13</v>
      </c>
      <c r="E6" s="56"/>
    </row>
    <row r="7" ht="24.95" customHeight="1" spans="1:8">
      <c r="A7" s="138" t="s">
        <v>68</v>
      </c>
      <c r="B7" s="135">
        <v>36378</v>
      </c>
      <c r="C7" s="137">
        <v>194971</v>
      </c>
      <c r="D7" s="136">
        <v>-5.61</v>
      </c>
      <c r="E7" s="56"/>
      <c r="H7" t="s">
        <v>69</v>
      </c>
    </row>
    <row r="8" ht="24.95" customHeight="1" spans="1:5">
      <c r="A8" s="56" t="s">
        <v>70</v>
      </c>
      <c r="B8" s="135">
        <v>623</v>
      </c>
      <c r="C8" s="137">
        <v>3395</v>
      </c>
      <c r="D8" s="136">
        <v>-23.83</v>
      </c>
      <c r="E8" s="56"/>
    </row>
    <row r="9" ht="24.95" customHeight="1" spans="1:5">
      <c r="A9" s="56" t="s">
        <v>71</v>
      </c>
      <c r="B9" s="135">
        <v>729</v>
      </c>
      <c r="C9" s="137">
        <v>3603</v>
      </c>
      <c r="D9" s="136">
        <v>15.59</v>
      </c>
      <c r="E9" s="56"/>
    </row>
    <row r="10" ht="24.95" customHeight="1" spans="1:5">
      <c r="A10" s="56" t="s">
        <v>72</v>
      </c>
      <c r="B10" s="135">
        <v>509</v>
      </c>
      <c r="C10" s="137">
        <v>3072</v>
      </c>
      <c r="D10" s="136">
        <v>2.57</v>
      </c>
      <c r="E10" s="56"/>
    </row>
    <row r="11" ht="24.95" customHeight="1" spans="1:5">
      <c r="A11" s="56" t="s">
        <v>73</v>
      </c>
      <c r="B11" s="135">
        <v>2536</v>
      </c>
      <c r="C11" s="137">
        <v>13329</v>
      </c>
      <c r="D11" s="136">
        <v>-11.57</v>
      </c>
      <c r="E11" s="56"/>
    </row>
    <row r="12" ht="24.95" customHeight="1" spans="1:5">
      <c r="A12" s="56" t="s">
        <v>74</v>
      </c>
      <c r="B12" s="134">
        <v>479</v>
      </c>
      <c r="C12" s="134">
        <v>2466</v>
      </c>
      <c r="D12" s="139">
        <v>-14.49</v>
      </c>
      <c r="E12" s="56"/>
    </row>
    <row r="13" ht="24.95" customHeight="1" spans="1:5">
      <c r="A13" s="138" t="s">
        <v>75</v>
      </c>
      <c r="B13" s="134">
        <v>102</v>
      </c>
      <c r="C13" s="134">
        <v>637</v>
      </c>
      <c r="D13" s="139">
        <v>-10.66</v>
      </c>
      <c r="E13" s="56"/>
    </row>
    <row r="14" ht="24.95" customHeight="1" spans="1:5">
      <c r="A14" s="138" t="s">
        <v>76</v>
      </c>
      <c r="B14" s="134">
        <v>467</v>
      </c>
      <c r="C14" s="134">
        <v>2825</v>
      </c>
      <c r="D14" s="139">
        <v>6.48</v>
      </c>
      <c r="E14" s="56"/>
    </row>
    <row r="15" ht="24.95" customHeight="1" spans="1:5">
      <c r="A15" s="138" t="s">
        <v>77</v>
      </c>
      <c r="B15" s="134">
        <v>74</v>
      </c>
      <c r="C15" s="134">
        <v>356</v>
      </c>
      <c r="D15" s="139">
        <v>-5.57</v>
      </c>
      <c r="E15" s="56"/>
    </row>
    <row r="16" ht="24.95" customHeight="1" spans="1:5">
      <c r="A16" s="138" t="s">
        <v>78</v>
      </c>
      <c r="B16" s="134">
        <v>2</v>
      </c>
      <c r="C16" s="134">
        <v>9</v>
      </c>
      <c r="D16" s="139">
        <v>-40</v>
      </c>
      <c r="E16" s="56"/>
    </row>
    <row r="17" ht="24.95" customHeight="1" spans="1:5">
      <c r="A17" s="138" t="s">
        <v>79</v>
      </c>
      <c r="B17" s="134">
        <v>2311</v>
      </c>
      <c r="C17" s="134">
        <v>14541</v>
      </c>
      <c r="D17" s="139">
        <v>-12.55</v>
      </c>
      <c r="E17" s="56"/>
    </row>
    <row r="18" ht="24.95" customHeight="1" spans="1:5">
      <c r="A18" s="138" t="s">
        <v>80</v>
      </c>
      <c r="B18" s="134">
        <v>8438</v>
      </c>
      <c r="C18" s="134">
        <v>69579</v>
      </c>
      <c r="D18" s="139">
        <v>6.11</v>
      </c>
      <c r="E18" s="56"/>
    </row>
    <row r="19" ht="24.95" customHeight="1" spans="1:5">
      <c r="A19" s="138" t="s">
        <v>81</v>
      </c>
      <c r="B19" s="134">
        <v>1576</v>
      </c>
      <c r="C19" s="134">
        <v>13608</v>
      </c>
      <c r="D19" s="139">
        <v>1.49</v>
      </c>
      <c r="E19" s="56"/>
    </row>
    <row r="20" ht="24.95" customHeight="1" spans="1:5">
      <c r="A20" s="140" t="s">
        <v>82</v>
      </c>
      <c r="B20" s="141">
        <v>6862</v>
      </c>
      <c r="C20" s="141">
        <v>55971</v>
      </c>
      <c r="D20" s="142">
        <v>7.29</v>
      </c>
      <c r="E20" s="56"/>
    </row>
    <row r="21" spans="1:5">
      <c r="A21" t="s">
        <v>83</v>
      </c>
      <c r="D21" s="60"/>
      <c r="E21" s="56"/>
    </row>
    <row r="22" spans="5:5">
      <c r="E22" s="56"/>
    </row>
    <row r="23" spans="5:5">
      <c r="E23" s="56"/>
    </row>
  </sheetData>
  <mergeCells count="2">
    <mergeCell ref="A1:D1"/>
    <mergeCell ref="C2:D2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E18"/>
  <sheetViews>
    <sheetView workbookViewId="0">
      <selection activeCell="D5" sqref="D5"/>
    </sheetView>
  </sheetViews>
  <sheetFormatPr defaultColWidth="9" defaultRowHeight="14.25" outlineLevelCol="4"/>
  <cols>
    <col min="1" max="1" width="27.625" customWidth="1"/>
    <col min="3" max="3" width="9.75" style="106" customWidth="1"/>
    <col min="4" max="4" width="9.75" style="107" customWidth="1"/>
  </cols>
  <sheetData>
    <row r="1" ht="21" spans="1:4">
      <c r="A1" s="108" t="s">
        <v>84</v>
      </c>
      <c r="B1" s="108"/>
      <c r="C1" s="108"/>
      <c r="D1" s="108"/>
    </row>
    <row r="2" ht="24.95" customHeight="1" spans="1:4">
      <c r="A2" s="109"/>
      <c r="B2" s="110" t="s">
        <v>41</v>
      </c>
      <c r="C2" s="111" t="s">
        <v>85</v>
      </c>
      <c r="D2" s="74" t="s">
        <v>4</v>
      </c>
    </row>
    <row r="3" ht="24.95" customHeight="1" spans="1:5">
      <c r="A3" s="112" t="s">
        <v>86</v>
      </c>
      <c r="B3" s="113" t="s">
        <v>87</v>
      </c>
      <c r="C3" s="114">
        <v>270.46</v>
      </c>
      <c r="D3" s="115">
        <v>8</v>
      </c>
      <c r="E3" s="56"/>
    </row>
    <row r="4" ht="24.95" customHeight="1" spans="1:5">
      <c r="A4" s="116" t="s">
        <v>88</v>
      </c>
      <c r="B4" s="117" t="s">
        <v>87</v>
      </c>
      <c r="C4" s="118">
        <v>167.67</v>
      </c>
      <c r="D4" s="119">
        <v>9.9</v>
      </c>
      <c r="E4" s="56"/>
    </row>
    <row r="5" ht="24.95" customHeight="1" spans="1:5">
      <c r="A5" s="116" t="s">
        <v>89</v>
      </c>
      <c r="B5" s="117" t="s">
        <v>87</v>
      </c>
      <c r="C5" s="118">
        <v>102.79</v>
      </c>
      <c r="D5" s="119">
        <v>5</v>
      </c>
      <c r="E5" s="56"/>
    </row>
    <row r="6" ht="24.95" customHeight="1" spans="1:5">
      <c r="A6" s="116" t="s">
        <v>90</v>
      </c>
      <c r="B6" s="117" t="s">
        <v>87</v>
      </c>
      <c r="C6" s="118">
        <v>55.18</v>
      </c>
      <c r="D6" s="119">
        <v>26.9</v>
      </c>
      <c r="E6" s="56"/>
    </row>
    <row r="7" ht="24.95" customHeight="1" spans="1:5">
      <c r="A7" s="116" t="s">
        <v>91</v>
      </c>
      <c r="B7" s="117"/>
      <c r="C7" s="118"/>
      <c r="D7" s="120"/>
      <c r="E7" s="56"/>
    </row>
    <row r="8" ht="24.95" customHeight="1" spans="1:5">
      <c r="A8" s="116" t="s">
        <v>92</v>
      </c>
      <c r="B8" s="117" t="s">
        <v>43</v>
      </c>
      <c r="C8" s="121">
        <v>98</v>
      </c>
      <c r="D8" s="119">
        <v>0</v>
      </c>
      <c r="E8" s="56"/>
    </row>
    <row r="9" ht="24.95" customHeight="1" spans="1:5">
      <c r="A9" s="116" t="s">
        <v>93</v>
      </c>
      <c r="B9" s="117" t="s">
        <v>94</v>
      </c>
      <c r="C9" s="118">
        <v>744.74</v>
      </c>
      <c r="D9" s="119">
        <v>16.2</v>
      </c>
      <c r="E9" s="56"/>
    </row>
    <row r="10" ht="24.95" customHeight="1" spans="1:5">
      <c r="A10" s="116" t="s">
        <v>95</v>
      </c>
      <c r="B10" s="117" t="s">
        <v>94</v>
      </c>
      <c r="C10" s="118">
        <v>545.19</v>
      </c>
      <c r="D10" s="119">
        <v>17.8</v>
      </c>
      <c r="E10" s="56"/>
    </row>
    <row r="11" ht="24.95" customHeight="1" spans="1:5">
      <c r="A11" s="116" t="s">
        <v>96</v>
      </c>
      <c r="B11" s="117" t="s">
        <v>94</v>
      </c>
      <c r="C11" s="118">
        <v>73.44</v>
      </c>
      <c r="D11" s="119">
        <v>67.02</v>
      </c>
      <c r="E11" s="56"/>
    </row>
    <row r="12" ht="24.95" customHeight="1" spans="1:5">
      <c r="A12" s="116" t="s">
        <v>95</v>
      </c>
      <c r="B12" s="117" t="s">
        <v>94</v>
      </c>
      <c r="C12" s="118">
        <v>57.09</v>
      </c>
      <c r="D12" s="119">
        <v>56.2</v>
      </c>
      <c r="E12" s="56"/>
    </row>
    <row r="13" ht="24.95" customHeight="1" spans="1:5">
      <c r="A13" s="116" t="s">
        <v>97</v>
      </c>
      <c r="B13" s="117" t="s">
        <v>94</v>
      </c>
      <c r="C13" s="118">
        <v>146.3</v>
      </c>
      <c r="D13" s="119">
        <v>38.1</v>
      </c>
      <c r="E13" s="56"/>
    </row>
    <row r="14" ht="24.95" customHeight="1" spans="1:5">
      <c r="A14" s="116" t="s">
        <v>95</v>
      </c>
      <c r="B14" s="117" t="s">
        <v>94</v>
      </c>
      <c r="C14" s="118">
        <v>132.31</v>
      </c>
      <c r="D14" s="119">
        <v>39.4</v>
      </c>
      <c r="E14" s="56"/>
    </row>
    <row r="15" ht="24.95" customHeight="1" spans="1:5">
      <c r="A15" s="116" t="s">
        <v>98</v>
      </c>
      <c r="B15" s="117" t="s">
        <v>87</v>
      </c>
      <c r="C15" s="118">
        <v>128.11</v>
      </c>
      <c r="D15" s="119">
        <v>60.3</v>
      </c>
      <c r="E15" s="56"/>
    </row>
    <row r="16" ht="24.95" customHeight="1" spans="1:5">
      <c r="A16" s="122" t="s">
        <v>95</v>
      </c>
      <c r="B16" s="123" t="s">
        <v>87</v>
      </c>
      <c r="C16" s="124">
        <v>121.54</v>
      </c>
      <c r="D16" s="125">
        <v>62.2</v>
      </c>
      <c r="E16" s="56"/>
    </row>
    <row r="18" spans="1:1">
      <c r="A18" t="s">
        <v>99</v>
      </c>
    </row>
  </sheetData>
  <mergeCells count="1">
    <mergeCell ref="A1:D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14"/>
  <sheetViews>
    <sheetView workbookViewId="0">
      <selection activeCell="F5" sqref="F5"/>
    </sheetView>
  </sheetViews>
  <sheetFormatPr defaultColWidth="9" defaultRowHeight="14.25" outlineLevelCol="3"/>
  <cols>
    <col min="1" max="1" width="33.25" customWidth="1"/>
    <col min="3" max="3" width="14.25" customWidth="1"/>
    <col min="4" max="4" width="9" style="81"/>
    <col min="5" max="5" width="9.125" customWidth="1"/>
  </cols>
  <sheetData>
    <row r="1" ht="20.25" spans="1:4">
      <c r="A1" s="92" t="s">
        <v>100</v>
      </c>
      <c r="B1" s="92"/>
      <c r="C1" s="92"/>
      <c r="D1" s="92"/>
    </row>
    <row r="2" ht="21" spans="1:4">
      <c r="A2" s="93"/>
      <c r="B2" s="93"/>
      <c r="C2" s="94" t="s">
        <v>101</v>
      </c>
      <c r="D2" s="94"/>
    </row>
    <row r="3" ht="24.95" customHeight="1" spans="1:4">
      <c r="A3" s="95"/>
      <c r="B3" s="73" t="s">
        <v>102</v>
      </c>
      <c r="C3" s="73" t="s">
        <v>103</v>
      </c>
      <c r="D3" s="96" t="s">
        <v>4</v>
      </c>
    </row>
    <row r="4" ht="24.95" customHeight="1" spans="1:4">
      <c r="A4" s="97" t="s">
        <v>104</v>
      </c>
      <c r="B4" s="98">
        <v>188</v>
      </c>
      <c r="C4" s="98">
        <v>622918</v>
      </c>
      <c r="D4" s="99">
        <v>21.1</v>
      </c>
    </row>
    <row r="5" ht="24.95" customHeight="1" spans="1:4">
      <c r="A5" s="100" t="s">
        <v>105</v>
      </c>
      <c r="B5" s="101">
        <v>43</v>
      </c>
      <c r="C5" s="101">
        <v>242776</v>
      </c>
      <c r="D5" s="102">
        <v>27.4</v>
      </c>
    </row>
    <row r="6" ht="24.95" customHeight="1" spans="1:4">
      <c r="A6" s="100" t="s">
        <v>106</v>
      </c>
      <c r="B6" s="101">
        <v>21</v>
      </c>
      <c r="C6" s="101">
        <v>48308</v>
      </c>
      <c r="D6" s="102">
        <v>6.3</v>
      </c>
    </row>
    <row r="7" ht="24.95" customHeight="1" spans="1:4">
      <c r="A7" s="100" t="s">
        <v>107</v>
      </c>
      <c r="B7" s="101">
        <v>6</v>
      </c>
      <c r="C7" s="101">
        <v>15161</v>
      </c>
      <c r="D7" s="102">
        <v>90.6</v>
      </c>
    </row>
    <row r="8" ht="24.95" customHeight="1" spans="1:4">
      <c r="A8" s="100" t="s">
        <v>108</v>
      </c>
      <c r="B8" s="101">
        <v>49</v>
      </c>
      <c r="C8" s="101">
        <v>127675</v>
      </c>
      <c r="D8" s="102">
        <v>22.6</v>
      </c>
    </row>
    <row r="9" ht="24.95" customHeight="1" spans="1:4">
      <c r="A9" s="100" t="s">
        <v>109</v>
      </c>
      <c r="B9" s="101">
        <v>42</v>
      </c>
      <c r="C9" s="101">
        <v>127561</v>
      </c>
      <c r="D9" s="102">
        <v>24.8</v>
      </c>
    </row>
    <row r="10" ht="24.95" customHeight="1" spans="1:4">
      <c r="A10" s="100" t="s">
        <v>110</v>
      </c>
      <c r="B10" s="101">
        <v>4</v>
      </c>
      <c r="C10" s="101">
        <v>12442</v>
      </c>
      <c r="D10" s="102">
        <v>-15.5</v>
      </c>
    </row>
    <row r="11" ht="24.95" customHeight="1" spans="1:4">
      <c r="A11" s="100" t="s">
        <v>111</v>
      </c>
      <c r="B11" s="101">
        <v>5</v>
      </c>
      <c r="C11" s="101">
        <v>5250</v>
      </c>
      <c r="D11" s="102">
        <v>43.8</v>
      </c>
    </row>
    <row r="12" ht="24.95" customHeight="1" spans="1:4">
      <c r="A12" s="100" t="s">
        <v>112</v>
      </c>
      <c r="B12" s="101">
        <v>2</v>
      </c>
      <c r="C12" s="101">
        <v>1670</v>
      </c>
      <c r="D12" s="102">
        <v>-20.1</v>
      </c>
    </row>
    <row r="13" ht="24.95" customHeight="1" spans="1:4">
      <c r="A13" s="100" t="s">
        <v>113</v>
      </c>
      <c r="B13" s="101">
        <v>2</v>
      </c>
      <c r="C13" s="101">
        <v>24903</v>
      </c>
      <c r="D13" s="102">
        <v>-9.8</v>
      </c>
    </row>
    <row r="14" ht="24.95" customHeight="1" spans="1:4">
      <c r="A14" s="103" t="s">
        <v>114</v>
      </c>
      <c r="B14" s="104">
        <v>14</v>
      </c>
      <c r="C14" s="104">
        <v>17172</v>
      </c>
      <c r="D14" s="105">
        <v>7.6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14"/>
  <sheetViews>
    <sheetView workbookViewId="0">
      <selection activeCell="D6" sqref="D6"/>
    </sheetView>
  </sheetViews>
  <sheetFormatPr defaultColWidth="9" defaultRowHeight="14.25" outlineLevelCol="3"/>
  <cols>
    <col min="1" max="1" width="26" customWidth="1"/>
    <col min="3" max="3" width="12.625" customWidth="1"/>
    <col min="4" max="4" width="11.125" customWidth="1"/>
  </cols>
  <sheetData>
    <row r="1" customHeight="1" spans="1:4">
      <c r="A1" s="29" t="s">
        <v>115</v>
      </c>
      <c r="B1" s="29"/>
      <c r="C1" s="29"/>
      <c r="D1" s="29"/>
    </row>
    <row r="2" customHeight="1" spans="1:4">
      <c r="A2" s="1"/>
      <c r="B2" s="1"/>
      <c r="C2" s="1"/>
      <c r="D2" s="1"/>
    </row>
    <row r="3" ht="21" customHeight="1" spans="1:4">
      <c r="A3" s="71"/>
      <c r="B3" s="72" t="s">
        <v>41</v>
      </c>
      <c r="C3" s="73" t="s">
        <v>85</v>
      </c>
      <c r="D3" s="74" t="s">
        <v>17</v>
      </c>
    </row>
    <row r="4" ht="24.95" customHeight="1" spans="1:4">
      <c r="A4" s="75" t="s">
        <v>116</v>
      </c>
      <c r="B4" s="76" t="s">
        <v>46</v>
      </c>
      <c r="C4" s="77">
        <v>1281606</v>
      </c>
      <c r="D4" s="78">
        <v>-13.9</v>
      </c>
    </row>
    <row r="5" ht="24.95" customHeight="1" spans="1:4">
      <c r="A5" s="79" t="s">
        <v>117</v>
      </c>
      <c r="B5" s="76" t="s">
        <v>46</v>
      </c>
      <c r="C5" s="80">
        <v>1111326</v>
      </c>
      <c r="D5" s="81">
        <v>-8.5</v>
      </c>
    </row>
    <row r="6" ht="24.95" customHeight="1" spans="1:4">
      <c r="A6" s="82" t="s">
        <v>118</v>
      </c>
      <c r="B6" s="76" t="s">
        <v>46</v>
      </c>
      <c r="C6" s="80">
        <v>170280</v>
      </c>
      <c r="D6" s="81">
        <v>-37.9</v>
      </c>
    </row>
    <row r="7" ht="24.95" customHeight="1" spans="1:4">
      <c r="A7" s="79" t="s">
        <v>119</v>
      </c>
      <c r="B7" s="83" t="s">
        <v>43</v>
      </c>
      <c r="C7" s="84">
        <v>16</v>
      </c>
      <c r="D7" s="85" t="s">
        <v>120</v>
      </c>
    </row>
    <row r="8" ht="24.95" customHeight="1" spans="1:4">
      <c r="A8" s="79" t="s">
        <v>121</v>
      </c>
      <c r="B8" s="83" t="s">
        <v>122</v>
      </c>
      <c r="C8" s="86">
        <v>78929</v>
      </c>
      <c r="D8" s="81">
        <v>298.4</v>
      </c>
    </row>
    <row r="9" ht="24.95" customHeight="1" spans="1:4">
      <c r="A9" s="79" t="s">
        <v>123</v>
      </c>
      <c r="B9" s="83" t="s">
        <v>122</v>
      </c>
      <c r="C9" s="86">
        <v>15852</v>
      </c>
      <c r="D9" s="81">
        <v>-35.1</v>
      </c>
    </row>
    <row r="10" ht="24.95" customHeight="1" spans="1:4">
      <c r="A10" s="79" t="s">
        <v>124</v>
      </c>
      <c r="B10" s="83" t="s">
        <v>43</v>
      </c>
      <c r="C10" s="86">
        <v>491</v>
      </c>
      <c r="D10" s="85" t="s">
        <v>120</v>
      </c>
    </row>
    <row r="11" ht="24.95" customHeight="1" spans="1:4">
      <c r="A11" s="79" t="s">
        <v>125</v>
      </c>
      <c r="B11" s="83" t="s">
        <v>122</v>
      </c>
      <c r="C11" s="86">
        <v>11353</v>
      </c>
      <c r="D11" s="81">
        <v>-32.1</v>
      </c>
    </row>
    <row r="12" ht="24.95" customHeight="1" spans="1:4">
      <c r="A12" s="79" t="s">
        <v>126</v>
      </c>
      <c r="B12" s="83" t="s">
        <v>127</v>
      </c>
      <c r="C12" s="86">
        <v>124</v>
      </c>
      <c r="D12" s="81">
        <v>-93.5</v>
      </c>
    </row>
    <row r="13" ht="24.95" customHeight="1" spans="1:4">
      <c r="A13" s="87" t="s">
        <v>128</v>
      </c>
      <c r="B13" s="88" t="s">
        <v>127</v>
      </c>
      <c r="C13" s="89">
        <v>8547</v>
      </c>
      <c r="D13" s="90">
        <v>-27.4</v>
      </c>
    </row>
    <row r="14" spans="1:4">
      <c r="A14" s="91" t="s">
        <v>129</v>
      </c>
      <c r="B14" s="91"/>
      <c r="C14" s="91"/>
      <c r="D14" s="91"/>
    </row>
  </sheetData>
  <mergeCells count="2">
    <mergeCell ref="A14:D14"/>
    <mergeCell ref="A1:D2"/>
  </mergeCells>
  <pageMargins left="0.751388888888889" right="0.751388888888889" top="1" bottom="1" header="0.5" footer="0.5"/>
  <pageSetup paperSize="9" scale="12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J8" sqref="J8"/>
    </sheetView>
  </sheetViews>
  <sheetFormatPr defaultColWidth="9" defaultRowHeight="26.1" customHeight="1" outlineLevelCol="3"/>
  <cols>
    <col min="1" max="1" width="38.25" customWidth="1"/>
    <col min="2" max="2" width="11.5" customWidth="1"/>
    <col min="3" max="3" width="11.625" customWidth="1"/>
  </cols>
  <sheetData>
    <row r="1" customHeight="1" spans="1:3">
      <c r="A1" s="55" t="s">
        <v>130</v>
      </c>
      <c r="B1" s="55"/>
      <c r="C1" s="55"/>
    </row>
    <row r="2" customHeight="1" spans="1:4">
      <c r="A2" s="56"/>
      <c r="B2" s="56"/>
      <c r="C2" s="56" t="s">
        <v>131</v>
      </c>
      <c r="D2" s="56"/>
    </row>
    <row r="3" customHeight="1" spans="1:4">
      <c r="A3" s="57"/>
      <c r="B3" s="58" t="s">
        <v>85</v>
      </c>
      <c r="C3" s="59" t="s">
        <v>132</v>
      </c>
      <c r="D3" s="56"/>
    </row>
    <row r="4" customHeight="1" spans="1:3">
      <c r="A4" s="60" t="s">
        <v>133</v>
      </c>
      <c r="B4" s="61">
        <v>2412860</v>
      </c>
      <c r="C4" s="62">
        <v>-7.66</v>
      </c>
    </row>
    <row r="5" customHeight="1" spans="1:3">
      <c r="A5" s="60" t="s">
        <v>134</v>
      </c>
      <c r="B5" s="63"/>
      <c r="C5" s="64"/>
    </row>
    <row r="6" customHeight="1" spans="1:3">
      <c r="A6" s="60" t="s">
        <v>135</v>
      </c>
      <c r="B6" s="65">
        <v>6435046.2</v>
      </c>
      <c r="C6" s="66">
        <v>7.72</v>
      </c>
    </row>
    <row r="7" customHeight="1" spans="1:3">
      <c r="A7" s="60" t="s">
        <v>136</v>
      </c>
      <c r="B7" s="65">
        <v>1948775.5</v>
      </c>
      <c r="C7" s="66">
        <v>-3.48</v>
      </c>
    </row>
    <row r="8" customHeight="1" spans="1:3">
      <c r="A8" s="60" t="s">
        <v>137</v>
      </c>
      <c r="B8" s="65"/>
      <c r="C8" s="66"/>
    </row>
    <row r="9" customHeight="1" spans="1:3">
      <c r="A9" s="60" t="s">
        <v>138</v>
      </c>
      <c r="B9" s="65">
        <v>22649.6</v>
      </c>
      <c r="C9" s="66">
        <v>-15.74</v>
      </c>
    </row>
    <row r="10" customHeight="1" spans="1:3">
      <c r="A10" s="60" t="s">
        <v>139</v>
      </c>
      <c r="B10" s="65">
        <v>306265.1</v>
      </c>
      <c r="C10" s="66">
        <v>-14.36</v>
      </c>
    </row>
    <row r="11" customHeight="1" spans="1:3">
      <c r="A11" s="67" t="s">
        <v>140</v>
      </c>
      <c r="B11" s="68">
        <v>542711.1</v>
      </c>
      <c r="C11" s="69">
        <v>-8.3</v>
      </c>
    </row>
    <row r="12" customHeight="1" spans="1:3">
      <c r="A12" s="70"/>
      <c r="B12" s="70"/>
      <c r="C12" s="70"/>
    </row>
  </sheetData>
  <mergeCells count="1">
    <mergeCell ref="A1:C1"/>
  </mergeCells>
  <pageMargins left="0.75" right="0.75" top="1" bottom="1" header="0.5" footer="0.5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K16"/>
  <sheetViews>
    <sheetView topLeftCell="A5" workbookViewId="0">
      <selection activeCell="A1" sqref="A1:D17"/>
    </sheetView>
  </sheetViews>
  <sheetFormatPr defaultColWidth="9" defaultRowHeight="14.25"/>
  <cols>
    <col min="1" max="1" width="27.875" style="25" customWidth="1"/>
    <col min="2" max="2" width="10.875" style="25" customWidth="1"/>
    <col min="3" max="3" width="11.75" style="26" customWidth="1"/>
    <col min="4" max="4" width="11.5" style="27" customWidth="1"/>
    <col min="5" max="5" width="9" style="25"/>
    <col min="6" max="6" width="10.375" style="25" customWidth="1"/>
    <col min="7" max="7" width="13.75" style="28"/>
  </cols>
  <sheetData>
    <row r="1" ht="20.25" spans="1:4">
      <c r="A1" s="29" t="s">
        <v>141</v>
      </c>
      <c r="B1" s="29"/>
      <c r="C1" s="29"/>
      <c r="D1" s="29"/>
    </row>
    <row r="2" ht="15" spans="1:4">
      <c r="A2" s="30"/>
      <c r="B2" s="31"/>
      <c r="C2" s="32" t="s">
        <v>1</v>
      </c>
      <c r="D2" s="33"/>
    </row>
    <row r="3" ht="24.95" customHeight="1" spans="1:4">
      <c r="A3" s="34"/>
      <c r="B3" s="35" t="s">
        <v>2</v>
      </c>
      <c r="C3" s="36" t="s">
        <v>85</v>
      </c>
      <c r="D3" s="37" t="s">
        <v>4</v>
      </c>
    </row>
    <row r="4" ht="24.95" customHeight="1" spans="1:4">
      <c r="A4" s="38" t="s">
        <v>142</v>
      </c>
      <c r="B4" s="39">
        <v>154901</v>
      </c>
      <c r="C4" s="40">
        <v>1258603</v>
      </c>
      <c r="D4" s="41">
        <v>15.4225255885058</v>
      </c>
    </row>
    <row r="5" ht="24.95" customHeight="1" spans="1:4">
      <c r="A5" s="38" t="s">
        <v>143</v>
      </c>
      <c r="B5" s="42">
        <v>39811</v>
      </c>
      <c r="C5" s="43">
        <v>263792</v>
      </c>
      <c r="D5" s="44">
        <v>-8.26285332739817</v>
      </c>
    </row>
    <row r="6" ht="24.95" customHeight="1" spans="1:7">
      <c r="A6" s="38" t="s">
        <v>144</v>
      </c>
      <c r="B6" s="15">
        <f>B4-B5</f>
        <v>115090</v>
      </c>
      <c r="C6" s="45">
        <f>C4-C5</f>
        <v>994811</v>
      </c>
      <c r="D6" s="46">
        <v>23.9054701891568</v>
      </c>
      <c r="F6" s="43">
        <v>802879</v>
      </c>
      <c r="G6" s="28">
        <f>(C6/F6-1)*100</f>
        <v>23.9054701891568</v>
      </c>
    </row>
    <row r="7" ht="24.95" customHeight="1" spans="1:7">
      <c r="A7" s="47" t="s">
        <v>145</v>
      </c>
      <c r="B7" s="42">
        <v>61990</v>
      </c>
      <c r="C7" s="45">
        <v>454207</v>
      </c>
      <c r="D7" s="46">
        <v>-1.48016077010006</v>
      </c>
      <c r="F7" s="43">
        <v>461031</v>
      </c>
      <c r="G7" s="28">
        <f t="shared" ref="G7:G14" si="0">(C7/F7-1)*100</f>
        <v>-1.48016077010006</v>
      </c>
    </row>
    <row r="8" ht="24.95" customHeight="1" spans="1:11">
      <c r="A8" s="38" t="s">
        <v>146</v>
      </c>
      <c r="B8" s="48" t="s">
        <v>147</v>
      </c>
      <c r="C8" s="45">
        <v>1266715</v>
      </c>
      <c r="D8" s="46">
        <v>14.9818683538099</v>
      </c>
      <c r="F8" s="15">
        <v>1101665</v>
      </c>
      <c r="G8" s="28">
        <f t="shared" si="0"/>
        <v>14.9818683538099</v>
      </c>
      <c r="I8" s="54">
        <v>679106</v>
      </c>
      <c r="J8" s="54">
        <v>587609</v>
      </c>
      <c r="K8">
        <f>I8+J8</f>
        <v>1266715</v>
      </c>
    </row>
    <row r="9" ht="24.95" customHeight="1" spans="1:7">
      <c r="A9" s="47" t="s">
        <v>148</v>
      </c>
      <c r="B9" s="48" t="s">
        <v>147</v>
      </c>
      <c r="C9" s="17">
        <v>679106</v>
      </c>
      <c r="D9" s="46">
        <v>-16.4069202789284</v>
      </c>
      <c r="F9" s="15">
        <v>812395</v>
      </c>
      <c r="G9" s="28">
        <f t="shared" si="0"/>
        <v>-16.4069202789284</v>
      </c>
    </row>
    <row r="10" ht="24.95" customHeight="1" spans="1:7">
      <c r="A10" s="38" t="s">
        <v>149</v>
      </c>
      <c r="B10" s="48" t="s">
        <v>147</v>
      </c>
      <c r="C10" s="17">
        <v>16705012.820374</v>
      </c>
      <c r="D10" s="46">
        <v>14.2121690127137</v>
      </c>
      <c r="F10" s="15">
        <v>14626298.550126</v>
      </c>
      <c r="G10" s="28">
        <f t="shared" si="0"/>
        <v>14.2121690127137</v>
      </c>
    </row>
    <row r="11" ht="24.95" customHeight="1" spans="1:7">
      <c r="A11" s="47" t="s">
        <v>150</v>
      </c>
      <c r="B11" s="48" t="s">
        <v>147</v>
      </c>
      <c r="C11" s="15">
        <v>10461563.438542</v>
      </c>
      <c r="D11" s="46">
        <v>13.495141075635</v>
      </c>
      <c r="F11" s="15">
        <v>9217631.115653</v>
      </c>
      <c r="G11" s="28">
        <f t="shared" si="0"/>
        <v>13.495141075635</v>
      </c>
    </row>
    <row r="12" ht="24.95" customHeight="1" spans="1:7">
      <c r="A12" s="38" t="s">
        <v>151</v>
      </c>
      <c r="B12" s="48" t="s">
        <v>147</v>
      </c>
      <c r="C12" s="15">
        <v>12040360.592922</v>
      </c>
      <c r="D12" s="46">
        <v>22.5005222998602</v>
      </c>
      <c r="F12" s="15">
        <v>9828823.883256</v>
      </c>
      <c r="G12" s="28">
        <f t="shared" si="0"/>
        <v>22.5005222998602</v>
      </c>
    </row>
    <row r="13" ht="24.95" customHeight="1" spans="1:7">
      <c r="A13" s="47" t="s">
        <v>152</v>
      </c>
      <c r="B13" s="48" t="s">
        <v>147</v>
      </c>
      <c r="C13" s="15">
        <v>4526563.991453</v>
      </c>
      <c r="D13" s="46">
        <v>18.9939968282049</v>
      </c>
      <c r="F13" s="15">
        <v>3804027.188017</v>
      </c>
      <c r="G13" s="28">
        <f t="shared" si="0"/>
        <v>18.9939968282049</v>
      </c>
    </row>
    <row r="14" ht="24.95" customHeight="1" spans="1:7">
      <c r="A14" s="49" t="s">
        <v>153</v>
      </c>
      <c r="B14" s="50" t="s">
        <v>147</v>
      </c>
      <c r="C14" s="20">
        <v>7051437.559717</v>
      </c>
      <c r="D14" s="51">
        <v>25.9626459652011</v>
      </c>
      <c r="F14" s="20">
        <v>5598038.613499</v>
      </c>
      <c r="G14" s="28">
        <f t="shared" si="0"/>
        <v>25.9626459652011</v>
      </c>
    </row>
    <row r="16" spans="1:4">
      <c r="A16" s="52" t="s">
        <v>154</v>
      </c>
      <c r="B16" s="53"/>
      <c r="C16" s="53"/>
      <c r="D16" s="53"/>
    </row>
  </sheetData>
  <mergeCells count="3">
    <mergeCell ref="A1:D1"/>
    <mergeCell ref="C2:D2"/>
    <mergeCell ref="A16:D16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规模工业总产值</vt:lpstr>
      <vt:lpstr>规模工业企业产品产量</vt:lpstr>
      <vt:lpstr>规模工业企业经济效益</vt:lpstr>
      <vt:lpstr>全社会用电量</vt:lpstr>
      <vt:lpstr>固定资产投资完成额</vt:lpstr>
      <vt:lpstr>规模以上服务业</vt:lpstr>
      <vt:lpstr>对外经济</vt:lpstr>
      <vt:lpstr>批发、零售、住宿、餐饮业</vt:lpstr>
      <vt:lpstr>财政金融</vt:lpstr>
      <vt:lpstr>银行存贷款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本宝宝无敌</cp:lastModifiedBy>
  <dcterms:created xsi:type="dcterms:W3CDTF">2014-04-24T06:45:00Z</dcterms:created>
  <cp:lastPrinted>2017-01-20T07:43:00Z</cp:lastPrinted>
  <dcterms:modified xsi:type="dcterms:W3CDTF">2020-08-26T02:30:09Z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