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05" firstSheet="2" activeTab="5"/>
  </bookViews>
  <sheets>
    <sheet name="规模工业总产值" sheetId="1" r:id="rId1"/>
    <sheet name="规模工业企业产品产量" sheetId="2" r:id="rId2"/>
    <sheet name="规模工业企业经济效益" sheetId="3" r:id="rId3"/>
    <sheet name="全社会用电量" sheetId="6" r:id="rId4"/>
    <sheet name="固定资产投资完成额" sheetId="5" r:id="rId5"/>
    <sheet name="规模以上服务业" sheetId="15" r:id="rId6"/>
    <sheet name="对外经济" sheetId="11" r:id="rId7"/>
    <sheet name="批发、零售、住宿、餐饮业" sheetId="16" r:id="rId8"/>
    <sheet name="财政金融" sheetId="10" r:id="rId9"/>
    <sheet name="银行存贷款" sheetId="9" r:id="rId10"/>
  </sheets>
  <calcPr calcId="144525"/>
</workbook>
</file>

<file path=xl/sharedStrings.xml><?xml version="1.0" encoding="utf-8"?>
<sst xmlns="http://schemas.openxmlformats.org/spreadsheetml/2006/main" count="247" uniqueCount="183">
  <si>
    <t>规模工业企业总产值</t>
  </si>
  <si>
    <t>计量单位：万元</t>
  </si>
  <si>
    <t>5月</t>
  </si>
  <si>
    <t>1—5月</t>
  </si>
  <si>
    <t>同比±％</t>
  </si>
  <si>
    <t xml:space="preserve">  总计</t>
  </si>
  <si>
    <t xml:space="preserve">   按所有制分：  集体</t>
  </si>
  <si>
    <r>
      <rPr>
        <sz val="12"/>
        <rFont val="Times New Roman"/>
        <charset val="0"/>
      </rPr>
      <t xml:space="preserve">                                 </t>
    </r>
    <r>
      <rPr>
        <sz val="12"/>
        <rFont val="宋体"/>
        <charset val="134"/>
      </rPr>
      <t>股份制</t>
    </r>
  </si>
  <si>
    <r>
      <rPr>
        <sz val="12"/>
        <rFont val="Times New Roman"/>
        <charset val="0"/>
      </rPr>
      <t xml:space="preserve">                                 </t>
    </r>
    <r>
      <rPr>
        <sz val="12"/>
        <rFont val="宋体"/>
        <charset val="134"/>
      </rPr>
      <t>外商、港澳台</t>
    </r>
  </si>
  <si>
    <t xml:space="preserve">                其它</t>
  </si>
  <si>
    <t xml:space="preserve">   按轻重工业分：轻工业</t>
  </si>
  <si>
    <t xml:space="preserve">                 重工业</t>
  </si>
  <si>
    <t xml:space="preserve">   高新技术产业产值</t>
  </si>
  <si>
    <t xml:space="preserve">   民营工业</t>
  </si>
  <si>
    <r>
      <rPr>
        <sz val="9"/>
        <rFont val="宋体"/>
        <charset val="134"/>
      </rPr>
      <t>注：规模企业（定报企业）指国有和年销售收入</t>
    </r>
    <r>
      <rPr>
        <sz val="9"/>
        <rFont val="Times New Roman"/>
        <charset val="0"/>
      </rPr>
      <t>2000</t>
    </r>
    <r>
      <rPr>
        <sz val="9"/>
        <rFont val="宋体"/>
        <charset val="134"/>
      </rPr>
      <t>万元以上非国有工业企业。</t>
    </r>
  </si>
  <si>
    <t>规模工业企业产品产量</t>
  </si>
  <si>
    <t>单位</t>
  </si>
  <si>
    <t>同比±%</t>
  </si>
  <si>
    <t>橡胶轮胎外胎</t>
  </si>
  <si>
    <t>条</t>
  </si>
  <si>
    <t>民用钢质船舶</t>
  </si>
  <si>
    <t>万载重吨</t>
  </si>
  <si>
    <t>钢球</t>
  </si>
  <si>
    <t>万粒</t>
  </si>
  <si>
    <t>锻压设备</t>
  </si>
  <si>
    <t>台</t>
  </si>
  <si>
    <t>高压电器</t>
  </si>
  <si>
    <t>阀门</t>
  </si>
  <si>
    <t>吨</t>
  </si>
  <si>
    <t>半导体分立器件</t>
  </si>
  <si>
    <t>万只</t>
  </si>
  <si>
    <t>纱</t>
  </si>
  <si>
    <t>布</t>
  </si>
  <si>
    <t>万米</t>
  </si>
  <si>
    <t>服装</t>
  </si>
  <si>
    <t>万件</t>
  </si>
  <si>
    <t>玻璃纤维纱</t>
  </si>
  <si>
    <t>滚动轴承</t>
  </si>
  <si>
    <t>万套</t>
  </si>
  <si>
    <t>饮料酒</t>
  </si>
  <si>
    <t>规模工业企业经济效益</t>
  </si>
  <si>
    <t>计量单位</t>
  </si>
  <si>
    <t>企业单位数</t>
  </si>
  <si>
    <t>个</t>
  </si>
  <si>
    <t>亏损企业数</t>
  </si>
  <si>
    <t>应收账款</t>
  </si>
  <si>
    <t>万元</t>
  </si>
  <si>
    <t>产成品</t>
  </si>
  <si>
    <t>负债总额</t>
  </si>
  <si>
    <t>营业收入</t>
  </si>
  <si>
    <t>成本费用总额</t>
  </si>
  <si>
    <t>利税总额</t>
  </si>
  <si>
    <t>利润总额</t>
  </si>
  <si>
    <t>应缴税金总额</t>
  </si>
  <si>
    <t>亏损企业亏损额</t>
  </si>
  <si>
    <t>增减百分点</t>
  </si>
  <si>
    <t>资产负债率</t>
  </si>
  <si>
    <t>％</t>
  </si>
  <si>
    <t>成本费用利润率</t>
  </si>
  <si>
    <t>流动资产周转率</t>
  </si>
  <si>
    <t>次</t>
  </si>
  <si>
    <t>产销率</t>
  </si>
  <si>
    <t>全社会用电量</t>
  </si>
  <si>
    <t>计量单位：万千瓦时</t>
  </si>
  <si>
    <t>1－5月</t>
  </si>
  <si>
    <t>全社会用电总计</t>
  </si>
  <si>
    <t>一、农、林、牧、渔业</t>
  </si>
  <si>
    <t>二、工业</t>
  </si>
  <si>
    <t>（二）制造业</t>
  </si>
  <si>
    <t xml:space="preserve">         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</si>
  <si>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</si>
  <si>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</si>
  <si>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</si>
  <si>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</si>
  <si>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</si>
  <si>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</si>
  <si>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</si>
  <si>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</si>
  <si>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 xml:space="preserve">  其中：租赁业</t>
  </si>
  <si>
    <t>十一、公共服务及管理组织</t>
  </si>
  <si>
    <t>十二、城乡居民生活用电合计</t>
  </si>
  <si>
    <t xml:space="preserve">  城镇居民</t>
  </si>
  <si>
    <t xml:space="preserve">  乡村居民</t>
  </si>
  <si>
    <t>注：本资料由市供电公司提供。</t>
  </si>
  <si>
    <t>固定资产投资完成额</t>
  </si>
  <si>
    <t>1-5月</t>
  </si>
  <si>
    <t>一、固定资产投资完成额</t>
  </si>
  <si>
    <t>亿元</t>
  </si>
  <si>
    <t xml:space="preserve">     工业</t>
  </si>
  <si>
    <t xml:space="preserve">     第三产业</t>
  </si>
  <si>
    <t xml:space="preserve">       其中：房地产开发</t>
  </si>
  <si>
    <t>二、房地产</t>
  </si>
  <si>
    <t xml:space="preserve">   企业个数</t>
  </si>
  <si>
    <t xml:space="preserve">   房屋施工面积</t>
  </si>
  <si>
    <t>万㎡</t>
  </si>
  <si>
    <t xml:space="preserve">       其中：住宅</t>
  </si>
  <si>
    <t xml:space="preserve">   房屋竣工面积</t>
  </si>
  <si>
    <t xml:space="preserve">   商品房销售面积</t>
  </si>
  <si>
    <t xml:space="preserve">   商品房销售额</t>
  </si>
  <si>
    <t>注：投资增幅系南通市统计局反馈数。</t>
  </si>
  <si>
    <t>规上服务业</t>
  </si>
  <si>
    <t>计量单位：个、万元</t>
  </si>
  <si>
    <t>单位数</t>
  </si>
  <si>
    <t>1-5月营业收入</t>
  </si>
  <si>
    <t>合计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</si>
  <si>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</si>
  <si>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</si>
  <si>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</si>
  <si>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</si>
  <si>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</si>
  <si>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</si>
  <si>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</si>
  <si>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</si>
  <si>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</si>
  <si>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</si>
  <si>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>对外经济</t>
  </si>
  <si>
    <t>一、进出口总值</t>
  </si>
  <si>
    <t xml:space="preserve">      出口总值</t>
  </si>
  <si>
    <t xml:space="preserve">      进口总值</t>
  </si>
  <si>
    <t>二、新增注册项目</t>
  </si>
  <si>
    <t>-</t>
  </si>
  <si>
    <t xml:space="preserve">    新增注册金额</t>
  </si>
  <si>
    <t>万美元</t>
  </si>
  <si>
    <t xml:space="preserve">    实际利用外资金额</t>
  </si>
  <si>
    <t>三、期末实有三资企业</t>
  </si>
  <si>
    <t>四、承包劳务完成营业额</t>
  </si>
  <si>
    <t>五、当年新派劳务人数</t>
  </si>
  <si>
    <t>人</t>
  </si>
  <si>
    <t xml:space="preserve">    月末在外人数</t>
  </si>
  <si>
    <t>注：本资料由市商务局提供。</t>
  </si>
  <si>
    <t>批发、零售、住宿、餐饮业</t>
  </si>
  <si>
    <t>单位：万元</t>
  </si>
  <si>
    <t>同比%</t>
  </si>
  <si>
    <t>一、社会消费品零售总额</t>
  </si>
  <si>
    <t>二、商品销售总额</t>
  </si>
  <si>
    <t>（一）批发业</t>
  </si>
  <si>
    <t>（二）零售业</t>
  </si>
  <si>
    <t>三、住宿餐饮营业额</t>
  </si>
  <si>
    <t>（一）住宿业</t>
  </si>
  <si>
    <t>（二）餐饮业</t>
  </si>
  <si>
    <t>四、限额以上批发零售住宿餐饮零售额</t>
  </si>
  <si>
    <t>财政、金融</t>
  </si>
  <si>
    <t>1.财政总收入</t>
  </si>
  <si>
    <t xml:space="preserve"> （1）中央级收入</t>
  </si>
  <si>
    <t xml:space="preserve"> （2）地方级收入</t>
  </si>
  <si>
    <t xml:space="preserve">       #公共预算收入</t>
  </si>
  <si>
    <t>2.财政支出</t>
  </si>
  <si>
    <t>—</t>
  </si>
  <si>
    <t xml:space="preserve">       #一般公共预算支出</t>
  </si>
  <si>
    <t>3.金融系统存款余额</t>
  </si>
  <si>
    <r>
      <rPr>
        <sz val="12"/>
        <rFont val="宋体"/>
        <charset val="134"/>
      </rPr>
      <t xml:space="preserve">   #</t>
    </r>
    <r>
      <rPr>
        <sz val="12"/>
        <rFont val="宋体"/>
        <charset val="134"/>
      </rPr>
      <t>居民储蓄存款</t>
    </r>
  </si>
  <si>
    <t>4.金融系统贷款余额</t>
  </si>
  <si>
    <r>
      <rPr>
        <sz val="12"/>
        <rFont val="宋体"/>
        <charset val="134"/>
      </rPr>
      <t xml:space="preserve">   #</t>
    </r>
    <r>
      <rPr>
        <sz val="12"/>
        <rFont val="宋体"/>
        <charset val="134"/>
      </rPr>
      <t>短期贷款</t>
    </r>
  </si>
  <si>
    <t xml:space="preserve">    中长期贷款</t>
  </si>
  <si>
    <t>注：本资料由市财政局和市人民银行提供。</t>
  </si>
  <si>
    <t>各银行机构存贷款</t>
  </si>
  <si>
    <t>1-5月各项存款</t>
  </si>
  <si>
    <t>1-5月各项贷款</t>
  </si>
  <si>
    <t>贷存比
(%)</t>
  </si>
  <si>
    <t>余额</t>
  </si>
  <si>
    <t>比年初±</t>
  </si>
  <si>
    <t>合   计</t>
  </si>
  <si>
    <t>农业发展银行</t>
  </si>
  <si>
    <t>工商银行</t>
  </si>
  <si>
    <t>农业银行</t>
  </si>
  <si>
    <t>中国银行</t>
  </si>
  <si>
    <t>建设银行</t>
  </si>
  <si>
    <t>交通银行</t>
  </si>
  <si>
    <t>中信银行</t>
  </si>
  <si>
    <t>招商银行</t>
  </si>
  <si>
    <t>浦发银行</t>
  </si>
  <si>
    <t>民生银行</t>
  </si>
  <si>
    <t>南京银行</t>
  </si>
  <si>
    <t>江苏银行</t>
  </si>
  <si>
    <t>邮政储蓄银行</t>
  </si>
  <si>
    <t>本地农商行</t>
  </si>
  <si>
    <t>无锡农商行</t>
  </si>
  <si>
    <t>常熟农商行</t>
  </si>
  <si>
    <t>张家港农商行</t>
  </si>
  <si>
    <t>华夏银行</t>
  </si>
  <si>
    <t>兴业银行</t>
  </si>
  <si>
    <t>村镇银行</t>
  </si>
  <si>
    <t>注：本资料由市人民银行提供。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</si>
</sst>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 "/>
    <numFmt numFmtId="177" formatCode="_(&quot;$&quot;* #,##0_);_(&quot;$&quot;* \(#,##0\);_(&quot;$&quot;* &quot;-&quot;??_);_(@_)"/>
    <numFmt numFmtId="178" formatCode="mm/dd/yy_)"/>
    <numFmt numFmtId="179" formatCode="mmm\ dd\,\ yy"/>
    <numFmt numFmtId="180" formatCode="0.00_);[Red]\(0.00\)"/>
    <numFmt numFmtId="181" formatCode="0.0_ "/>
    <numFmt numFmtId="182" formatCode="_(&quot;$&quot;* #,##0.0_);_(&quot;$&quot;* \(#,##0.0\);_(&quot;$&quot;* &quot;-&quot;??_);_(@_)"/>
    <numFmt numFmtId="183" formatCode="0_ "/>
    <numFmt numFmtId="184" formatCode="0.00_ "/>
    <numFmt numFmtId="185" formatCode="0_);[Red]\(0\)"/>
  </numFmts>
  <fonts count="53">
    <font>
      <sz val="12"/>
      <name val="宋体"/>
      <charset val="134"/>
    </font>
    <font>
      <b/>
      <sz val="16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6"/>
      <color rgb="FFFF0000"/>
      <name val="宋体"/>
      <charset val="134"/>
    </font>
    <font>
      <sz val="12"/>
      <color rgb="FFFF0000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仿宋"/>
      <charset val="134"/>
    </font>
    <font>
      <b/>
      <sz val="20"/>
      <name val="宋体"/>
      <charset val="134"/>
    </font>
    <font>
      <sz val="12"/>
      <color indexed="8"/>
      <name val="宋体"/>
      <charset val="134"/>
      <scheme val="minor"/>
    </font>
    <font>
      <sz val="16"/>
      <name val="黑体"/>
      <charset val="134"/>
    </font>
    <font>
      <sz val="12"/>
      <name val="Times New Roman"/>
      <charset val="0"/>
    </font>
    <font>
      <sz val="9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134"/>
      <scheme val="minor"/>
    </font>
    <font>
      <b/>
      <sz val="13"/>
      <color indexed="23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0"/>
      <name val="MS Sans Serif"/>
      <charset val="0"/>
    </font>
    <font>
      <b/>
      <sz val="11"/>
      <color indexed="23"/>
      <name val="宋体"/>
      <charset val="134"/>
    </font>
    <font>
      <u/>
      <sz val="12"/>
      <color indexed="12"/>
      <name val="宋体"/>
      <charset val="134"/>
    </font>
    <font>
      <sz val="10"/>
      <name val="Arial"/>
      <charset val="0"/>
    </font>
    <font>
      <sz val="12"/>
      <color indexed="20"/>
      <name val="宋体"/>
      <charset val="134"/>
    </font>
    <font>
      <sz val="11"/>
      <name val="ＭＳ Ｐゴシック"/>
      <charset val="134"/>
    </font>
    <font>
      <sz val="12"/>
      <color indexed="17"/>
      <name val="宋体"/>
      <charset val="134"/>
    </font>
    <font>
      <b/>
      <sz val="15"/>
      <color indexed="23"/>
      <name val="宋体"/>
      <charset val="134"/>
    </font>
    <font>
      <b/>
      <sz val="18"/>
      <color indexed="23"/>
      <name val="宋体"/>
      <charset val="134"/>
    </font>
    <font>
      <sz val="7"/>
      <name val="Small Fonts"/>
      <charset val="0"/>
    </font>
    <font>
      <sz val="12"/>
      <name val="바탕체"/>
      <charset val="134"/>
    </font>
    <font>
      <sz val="11"/>
      <name val="蹈框"/>
      <charset val="134"/>
    </font>
    <font>
      <u/>
      <sz val="12"/>
      <color indexed="20"/>
      <name val="宋体"/>
      <charset val="134"/>
    </font>
    <font>
      <sz val="10"/>
      <name val="Times New Roman"/>
      <charset val="0"/>
    </font>
    <font>
      <sz val="9"/>
      <name val="Times New Roman"/>
      <charset val="0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ck">
        <color indexed="14"/>
      </bottom>
      <diagonal/>
    </border>
    <border>
      <left/>
      <right/>
      <top style="thin">
        <color indexed="14"/>
      </top>
      <bottom style="double">
        <color indexed="14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6" borderId="30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33" applyNumberFormat="0" applyFont="0" applyAlignment="0" applyProtection="0">
      <alignment vertical="center"/>
    </xf>
    <xf numFmtId="0" fontId="0" fillId="0" borderId="0"/>
    <xf numFmtId="0" fontId="2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7" fillId="0" borderId="3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6" fillId="8" borderId="36" applyNumberFormat="0" applyAlignment="0" applyProtection="0">
      <alignment vertical="center"/>
    </xf>
    <xf numFmtId="0" fontId="22" fillId="8" borderId="30" applyNumberFormat="0" applyAlignment="0" applyProtection="0">
      <alignment vertical="center"/>
    </xf>
    <xf numFmtId="0" fontId="19" fillId="5" borderId="29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5" fillId="0" borderId="3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6" fillId="8" borderId="36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37" fontId="47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0" fontId="43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38" fontId="43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8" fillId="0" borderId="0"/>
    <xf numFmtId="9" fontId="0" fillId="0" borderId="0" applyFont="0" applyFill="0" applyBorder="0" applyAlignment="0" applyProtection="0"/>
    <xf numFmtId="0" fontId="45" fillId="0" borderId="39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39" fillId="0" borderId="3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34" fillId="0" borderId="0"/>
    <xf numFmtId="0" fontId="34" fillId="0" borderId="0"/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4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8" fillId="0" borderId="40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6" borderId="30" applyNumberFormat="0" applyAlignment="0" applyProtection="0">
      <alignment vertical="center"/>
    </xf>
    <xf numFmtId="0" fontId="41" fillId="0" borderId="0" applyBorder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8" fillId="0" borderId="0"/>
  </cellStyleXfs>
  <cellXfs count="20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95" applyFont="1" applyBorder="1" applyAlignment="1">
      <alignment horizontal="center" vertical="center"/>
    </xf>
    <xf numFmtId="0" fontId="2" fillId="0" borderId="3" xfId="95" applyFont="1" applyBorder="1" applyAlignment="1">
      <alignment horizontal="center" vertical="center"/>
    </xf>
    <xf numFmtId="0" fontId="2" fillId="0" borderId="4" xfId="95" applyFont="1" applyBorder="1" applyAlignment="1">
      <alignment horizontal="center" vertical="center"/>
    </xf>
    <xf numFmtId="0" fontId="2" fillId="0" borderId="5" xfId="95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95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83" fontId="0" fillId="0" borderId="10" xfId="0" applyNumberFormat="1" applyFont="1" applyFill="1" applyBorder="1" applyAlignment="1">
      <alignment horizontal="center" vertical="center"/>
    </xf>
    <xf numFmtId="181" fontId="0" fillId="0" borderId="6" xfId="0" applyNumberFormat="1" applyFont="1" applyBorder="1" applyAlignment="1">
      <alignment horizontal="right" vertical="center"/>
    </xf>
    <xf numFmtId="183" fontId="0" fillId="0" borderId="9" xfId="0" applyNumberFormat="1" applyFont="1" applyFill="1" applyBorder="1" applyAlignment="1">
      <alignment horizontal="center" vertical="center"/>
    </xf>
    <xf numFmtId="181" fontId="0" fillId="0" borderId="9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183" fontId="0" fillId="0" borderId="12" xfId="0" applyNumberFormat="1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181" fontId="0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1" fontId="0" fillId="0" borderId="0" xfId="0" applyNumberFormat="1" applyFill="1">
      <alignment vertical="center"/>
    </xf>
    <xf numFmtId="184" fontId="0" fillId="0" borderId="0" xfId="0" applyNumberFormat="1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2" fillId="0" borderId="15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183" fontId="2" fillId="0" borderId="16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83" fontId="0" fillId="0" borderId="8" xfId="97" applyNumberFormat="1" applyFont="1" applyFill="1" applyBorder="1" applyAlignment="1">
      <alignment horizontal="center" vertical="center"/>
    </xf>
    <xf numFmtId="183" fontId="0" fillId="0" borderId="5" xfId="97" applyNumberFormat="1" applyFont="1" applyFill="1" applyBorder="1" applyAlignment="1">
      <alignment horizontal="center" vertical="center"/>
    </xf>
    <xf numFmtId="181" fontId="0" fillId="0" borderId="0" xfId="97" applyNumberFormat="1" applyFont="1" applyFill="1" applyBorder="1" applyAlignment="1">
      <alignment horizontal="right" vertical="center"/>
    </xf>
    <xf numFmtId="183" fontId="0" fillId="0" borderId="10" xfId="97" applyNumberFormat="1" applyFont="1" applyFill="1" applyBorder="1" applyAlignment="1">
      <alignment horizontal="center" vertical="center"/>
    </xf>
    <xf numFmtId="183" fontId="0" fillId="0" borderId="17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183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>
      <alignment vertical="center"/>
    </xf>
    <xf numFmtId="183" fontId="0" fillId="0" borderId="18" xfId="0" applyNumberFormat="1" applyFont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3" fillId="0" borderId="16" xfId="96" applyNumberFormat="1" applyFont="1" applyBorder="1"/>
    <xf numFmtId="0" fontId="4" fillId="0" borderId="0" xfId="0" applyFont="1" applyFill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183" fontId="5" fillId="0" borderId="9" xfId="0" applyNumberFormat="1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3" fontId="5" fillId="0" borderId="9" xfId="87" applyNumberFormat="1" applyFont="1" applyFill="1" applyBorder="1" applyAlignment="1">
      <alignment horizontal="center" vertical="center" shrinkToFit="1"/>
    </xf>
    <xf numFmtId="181" fontId="0" fillId="0" borderId="9" xfId="0" applyNumberFormat="1" applyFont="1" applyFill="1" applyBorder="1" applyAlignment="1">
      <alignment horizontal="center" vertical="center" shrinkToFit="1"/>
    </xf>
    <xf numFmtId="183" fontId="5" fillId="0" borderId="9" xfId="0" applyNumberFormat="1" applyFont="1" applyFill="1" applyBorder="1" applyAlignment="1">
      <alignment horizontal="center" vertical="center"/>
    </xf>
    <xf numFmtId="181" fontId="5" fillId="0" borderId="9" xfId="0" applyNumberFormat="1" applyFont="1" applyFill="1" applyBorder="1" applyAlignment="1">
      <alignment horizontal="center" vertical="center"/>
    </xf>
    <xf numFmtId="0" fontId="0" fillId="0" borderId="7" xfId="0" applyFont="1" applyBorder="1">
      <alignment vertical="center"/>
    </xf>
    <xf numFmtId="183" fontId="5" fillId="0" borderId="13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57" fontId="2" fillId="0" borderId="22" xfId="0" applyNumberFormat="1" applyFont="1" applyFill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183" fontId="8" fillId="0" borderId="8" xfId="0" applyNumberFormat="1" applyFont="1" applyBorder="1" applyAlignment="1">
      <alignment horizontal="right" vertical="center"/>
    </xf>
    <xf numFmtId="181" fontId="0" fillId="0" borderId="4" xfId="0" applyNumberFormat="1" applyBorder="1">
      <alignment vertical="center"/>
    </xf>
    <xf numFmtId="0" fontId="5" fillId="0" borderId="17" xfId="0" applyFont="1" applyBorder="1" applyAlignment="1">
      <alignment horizontal="left" vertical="center"/>
    </xf>
    <xf numFmtId="183" fontId="8" fillId="0" borderId="10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5" fillId="0" borderId="17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1" fontId="0" fillId="0" borderId="0" xfId="0" applyNumberFormat="1" applyAlignment="1">
      <alignment horizontal="right" vertical="center"/>
    </xf>
    <xf numFmtId="0" fontId="0" fillId="0" borderId="10" xfId="0" applyBorder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0" fillId="0" borderId="12" xfId="0" applyBorder="1">
      <alignment vertical="center"/>
    </xf>
    <xf numFmtId="181" fontId="0" fillId="0" borderId="7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9" xfId="0" applyFont="1" applyBorder="1">
      <alignment vertical="center"/>
    </xf>
    <xf numFmtId="181" fontId="2" fillId="0" borderId="22" xfId="0" applyNumberFormat="1" applyFont="1" applyFill="1" applyBorder="1" applyAlignment="1">
      <alignment horizontal="center" vertical="center" wrapText="1" shrinkToFit="1"/>
    </xf>
    <xf numFmtId="0" fontId="5" fillId="0" borderId="4" xfId="0" applyFont="1" applyBorder="1">
      <alignment vertical="center"/>
    </xf>
    <xf numFmtId="0" fontId="10" fillId="0" borderId="8" xfId="87" applyFont="1" applyFill="1" applyBorder="1" applyAlignment="1">
      <alignment horizontal="center" vertical="center"/>
    </xf>
    <xf numFmtId="181" fontId="10" fillId="0" borderId="4" xfId="87" applyNumberFormat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10" fillId="0" borderId="10" xfId="87" applyFont="1" applyFill="1" applyBorder="1" applyAlignment="1">
      <alignment horizontal="center" vertical="center"/>
    </xf>
    <xf numFmtId="181" fontId="10" fillId="0" borderId="0" xfId="87" applyNumberFormat="1" applyFont="1" applyFill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10" fillId="0" borderId="12" xfId="87" applyFont="1" applyFill="1" applyBorder="1" applyAlignment="1">
      <alignment horizontal="center" vertical="center"/>
    </xf>
    <xf numFmtId="181" fontId="10" fillId="0" borderId="7" xfId="87" applyNumberFormat="1" applyFont="1" applyFill="1" applyBorder="1" applyAlignment="1">
      <alignment horizontal="right" vertical="center"/>
    </xf>
    <xf numFmtId="18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184" fontId="2" fillId="0" borderId="21" xfId="0" applyNumberFormat="1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180" fontId="0" fillId="0" borderId="8" xfId="0" applyNumberFormat="1" applyFill="1" applyBorder="1" applyAlignment="1">
      <alignment horizontal="right"/>
    </xf>
    <xf numFmtId="181" fontId="0" fillId="0" borderId="4" xfId="0" applyNumberFormat="1" applyFill="1" applyBorder="1" applyAlignment="1">
      <alignment horizontal="right"/>
    </xf>
    <xf numFmtId="0" fontId="0" fillId="0" borderId="17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180" fontId="0" fillId="0" borderId="10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5" fontId="0" fillId="0" borderId="10" xfId="0" applyNumberFormat="1" applyFill="1" applyBorder="1" applyAlignment="1">
      <alignment horizontal="right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/>
    </xf>
    <xf numFmtId="181" fontId="0" fillId="0" borderId="7" xfId="0" applyNumberForma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2" fillId="0" borderId="8" xfId="0" applyFont="1" applyBorder="1" applyAlignment="1">
      <alignment horizontal="center" vertical="center"/>
    </xf>
    <xf numFmtId="57" fontId="2" fillId="0" borderId="4" xfId="0" applyNumberFormat="1" applyFont="1" applyFill="1" applyBorder="1" applyAlignment="1">
      <alignment horizontal="center" vertical="center" wrapText="1" shrinkToFit="1"/>
    </xf>
    <xf numFmtId="0" fontId="0" fillId="0" borderId="4" xfId="0" applyBorder="1">
      <alignment vertical="center"/>
    </xf>
    <xf numFmtId="0" fontId="12" fillId="0" borderId="8" xfId="0" applyFont="1" applyFill="1" applyBorder="1" applyAlignment="1">
      <alignment horizontal="right" vertical="center"/>
    </xf>
    <xf numFmtId="181" fontId="12" fillId="0" borderId="4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181" fontId="12" fillId="0" borderId="9" xfId="0" applyNumberFormat="1" applyFont="1" applyFill="1" applyBorder="1" applyAlignment="1">
      <alignment horizontal="right" vertical="center"/>
    </xf>
    <xf numFmtId="0" fontId="0" fillId="0" borderId="11" xfId="0" applyFont="1" applyBorder="1">
      <alignment vertical="center"/>
    </xf>
    <xf numFmtId="0" fontId="12" fillId="0" borderId="13" xfId="0" applyFont="1" applyFill="1" applyBorder="1" applyAlignment="1">
      <alignment horizontal="right" vertical="center"/>
    </xf>
    <xf numFmtId="181" fontId="12" fillId="0" borderId="13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center"/>
    </xf>
    <xf numFmtId="0" fontId="2" fillId="0" borderId="19" xfId="0" applyFont="1" applyBorder="1">
      <alignment vertical="center"/>
    </xf>
    <xf numFmtId="181" fontId="2" fillId="0" borderId="25" xfId="0" applyNumberFormat="1" applyFont="1" applyFill="1" applyBorder="1" applyAlignment="1">
      <alignment horizontal="center" vertical="center" wrapText="1" shrinkToFit="1"/>
    </xf>
    <xf numFmtId="185" fontId="0" fillId="0" borderId="10" xfId="0" applyNumberFormat="1" applyFill="1" applyBorder="1" applyAlignment="1"/>
    <xf numFmtId="181" fontId="14" fillId="0" borderId="0" xfId="0" applyNumberFormat="1" applyFont="1" applyFill="1" applyBorder="1" applyAlignment="1">
      <alignment horizontal="center"/>
    </xf>
    <xf numFmtId="181" fontId="0" fillId="0" borderId="9" xfId="0" applyNumberFormat="1" applyFont="1" applyFill="1" applyBorder="1" applyAlignment="1"/>
    <xf numFmtId="0" fontId="8" fillId="2" borderId="0" xfId="0" applyFont="1" applyFill="1">
      <alignment vertical="center"/>
    </xf>
    <xf numFmtId="183" fontId="0" fillId="0" borderId="10" xfId="0" applyNumberFormat="1" applyFill="1" applyBorder="1" applyAlignment="1"/>
    <xf numFmtId="0" fontId="0" fillId="0" borderId="10" xfId="0" applyFill="1" applyBorder="1" applyAlignment="1">
      <alignment horizontal="center"/>
    </xf>
    <xf numFmtId="181" fontId="15" fillId="0" borderId="9" xfId="0" applyNumberFormat="1" applyFont="1" applyFill="1" applyBorder="1" applyAlignment="1"/>
    <xf numFmtId="0" fontId="8" fillId="2" borderId="17" xfId="0" applyFont="1" applyFill="1" applyBorder="1">
      <alignment vertical="center"/>
    </xf>
    <xf numFmtId="181" fontId="0" fillId="0" borderId="10" xfId="0" applyNumberFormat="1" applyFill="1" applyBorder="1" applyAlignment="1"/>
    <xf numFmtId="181" fontId="0" fillId="0" borderId="9" xfId="0" applyNumberFormat="1" applyFill="1" applyBorder="1" applyAlignment="1"/>
    <xf numFmtId="181" fontId="0" fillId="0" borderId="12" xfId="0" applyNumberFormat="1" applyFill="1" applyBorder="1" applyAlignment="1"/>
    <xf numFmtId="181" fontId="0" fillId="0" borderId="13" xfId="0" applyNumberFormat="1" applyFill="1" applyBorder="1" applyAlignment="1"/>
    <xf numFmtId="181" fontId="0" fillId="0" borderId="0" xfId="0" applyNumberFormat="1" applyBorder="1">
      <alignment vertical="center"/>
    </xf>
    <xf numFmtId="0" fontId="0" fillId="0" borderId="0" xfId="0" applyAlignment="1">
      <alignment horizontal="left" vertical="center"/>
    </xf>
    <xf numFmtId="183" fontId="0" fillId="0" borderId="0" xfId="0" applyNumberFormat="1">
      <alignment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left"/>
    </xf>
    <xf numFmtId="183" fontId="2" fillId="0" borderId="20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vertical="center"/>
    </xf>
    <xf numFmtId="183" fontId="2" fillId="0" borderId="16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3" fontId="0" fillId="0" borderId="8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49" fontId="0" fillId="0" borderId="17" xfId="0" applyNumberForma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181" fontId="0" fillId="0" borderId="7" xfId="0" applyNumberFormat="1" applyFont="1" applyBorder="1" applyAlignment="1">
      <alignment horizontal="center" vertical="center"/>
    </xf>
    <xf numFmtId="183" fontId="1" fillId="2" borderId="0" xfId="0" applyNumberFormat="1" applyFont="1" applyFill="1" applyAlignment="1">
      <alignment horizontal="center"/>
    </xf>
    <xf numFmtId="183" fontId="0" fillId="0" borderId="0" xfId="0" applyNumberFormat="1" applyAlignment="1">
      <alignment horizontal="center"/>
    </xf>
    <xf numFmtId="0" fontId="2" fillId="0" borderId="26" xfId="0" applyFont="1" applyBorder="1" applyAlignment="1"/>
    <xf numFmtId="183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/>
    <xf numFmtId="183" fontId="2" fillId="0" borderId="12" xfId="0" applyNumberFormat="1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181" fontId="16" fillId="0" borderId="0" xfId="0" applyNumberFormat="1" applyFont="1" applyAlignment="1">
      <alignment horizontal="right" vertical="center"/>
    </xf>
    <xf numFmtId="0" fontId="0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181" fontId="16" fillId="0" borderId="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/>
    </xf>
    <xf numFmtId="183" fontId="0" fillId="0" borderId="7" xfId="0" applyNumberFormat="1" applyBorder="1">
      <alignment vertical="center"/>
    </xf>
    <xf numFmtId="181" fontId="16" fillId="0" borderId="7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183" fontId="15" fillId="0" borderId="0" xfId="0" applyNumberFormat="1" applyFont="1" applyAlignment="1">
      <alignment horizontal="left"/>
    </xf>
    <xf numFmtId="181" fontId="15" fillId="0" borderId="0" xfId="0" applyNumberFormat="1" applyFont="1" applyAlignment="1">
      <alignment horizontal="left"/>
    </xf>
  </cellXfs>
  <cellStyles count="125">
    <cellStyle name="常规" xfId="0" builtinId="0"/>
    <cellStyle name="货币[0]" xfId="1" builtinId="7"/>
    <cellStyle name="20% - 强调文字颜色 1 2" xfId="2"/>
    <cellStyle name="货币" xfId="3" builtinId="4"/>
    <cellStyle name="差_Book1_Book1" xfId="4"/>
    <cellStyle name="20% - 强调文字颜色 3" xfId="5" builtinId="38"/>
    <cellStyle name="输入" xfId="6" builtinId="20"/>
    <cellStyle name="60% - 强调文字颜色 5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千位分隔[0] 2" xfId="48"/>
    <cellStyle name="强调文字颜色 4" xfId="49" builtinId="41"/>
    <cellStyle name="no dec" xfId="50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0,0&#13;&#10;NA&#13;&#10;" xfId="59"/>
    <cellStyle name="40% - 强调文字颜色 6 2" xfId="60"/>
    <cellStyle name="60% - 强调文字颜色 6" xfId="61" builtinId="52"/>
    <cellStyle name="20% - 强调文字颜色 3 2" xfId="62"/>
    <cellStyle name="콤마_BOILER-CO1" xfId="63"/>
    <cellStyle name="20% - 强调文字颜色 5 2" xfId="64"/>
    <cellStyle name="20% - 强调文字颜色 6 2" xfId="65"/>
    <cellStyle name="40% - 强调文字颜色 3 2" xfId="66"/>
    <cellStyle name="콤마 [0]_BOILER-CO1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6 2" xfId="72"/>
    <cellStyle name="Normal_APR" xfId="73"/>
    <cellStyle name="百分比 2" xfId="74"/>
    <cellStyle name="标题 1 2" xfId="75"/>
    <cellStyle name="标题 2 2" xfId="76"/>
    <cellStyle name="标题 3 2" xfId="77"/>
    <cellStyle name="标题 4 2" xfId="78"/>
    <cellStyle name="标题 5" xfId="79"/>
    <cellStyle name="差_Book1" xfId="80"/>
    <cellStyle name="差_Book1_1" xfId="81"/>
    <cellStyle name="常规 10" xfId="82"/>
    <cellStyle name="常规 11" xfId="83"/>
    <cellStyle name="常规 12" xfId="84"/>
    <cellStyle name="常规 13" xfId="85"/>
    <cellStyle name="常规 14" xfId="86"/>
    <cellStyle name="常规 2" xfId="87"/>
    <cellStyle name="常规 2 2" xfId="88"/>
    <cellStyle name="常规 2 3" xfId="89"/>
    <cellStyle name="常规 3" xfId="90"/>
    <cellStyle name="常规 4" xfId="91"/>
    <cellStyle name="常规 7" xfId="92"/>
    <cellStyle name="常规 8" xfId="93"/>
    <cellStyle name="常规 9" xfId="94"/>
    <cellStyle name="常规_Sheet1" xfId="95"/>
    <cellStyle name="常规_南通市2016年5月月报" xfId="96"/>
    <cellStyle name="常规_如皋市2011年收入分析表.xls201110" xfId="97"/>
    <cellStyle name="超级链接" xfId="98"/>
    <cellStyle name="好_Book1" xfId="99"/>
    <cellStyle name="好_Book1_1" xfId="100"/>
    <cellStyle name="好_Book1_Book1" xfId="101"/>
    <cellStyle name="后继超级链接" xfId="102"/>
    <cellStyle name="汇总 2" xfId="103"/>
    <cellStyle name="霓付 [0]_97MBO" xfId="104"/>
    <cellStyle name="霓付_97MBO" xfId="105"/>
    <cellStyle name="烹拳 [0]_97MBO" xfId="106"/>
    <cellStyle name="烹拳_97MBO" xfId="107"/>
    <cellStyle name="普通_ 白土" xfId="108"/>
    <cellStyle name="千分位[0]_ 白土" xfId="109"/>
    <cellStyle name="千分位_ 白土" xfId="110"/>
    <cellStyle name="千位[0]_1" xfId="111"/>
    <cellStyle name="千位_1" xfId="112"/>
    <cellStyle name="钎霖_laroux" xfId="113"/>
    <cellStyle name="强调文字颜色 1 2" xfId="114"/>
    <cellStyle name="强调文字颜色 2 2" xfId="115"/>
    <cellStyle name="强调文字颜色 3 2" xfId="116"/>
    <cellStyle name="强调文字颜色 4 2" xfId="117"/>
    <cellStyle name="强调文字颜色 5 2" xfId="118"/>
    <cellStyle name="强调文字颜色 6 2" xfId="119"/>
    <cellStyle name="输入 2" xfId="120"/>
    <cellStyle name="样式 1" xfId="121"/>
    <cellStyle name="통화 [0]_BOILER-CO1" xfId="122"/>
    <cellStyle name="통화_BOILER-CO1" xfId="123"/>
    <cellStyle name="표준_0N-HANDLING " xfId="124"/>
  </cellStyles>
  <tableStyles count="0" defaultTableStyle="TableStyleMedium9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D16"/>
  <sheetViews>
    <sheetView workbookViewId="0">
      <selection activeCell="G14" sqref="G14"/>
    </sheetView>
  </sheetViews>
  <sheetFormatPr defaultColWidth="9" defaultRowHeight="14.25" outlineLevelCol="3"/>
  <cols>
    <col min="1" max="1" width="29.125" customWidth="1"/>
    <col min="2" max="2" width="10.875" style="161" customWidth="1"/>
    <col min="3" max="3" width="11.5" style="161" customWidth="1"/>
    <col min="4" max="4" width="12.875" style="82" customWidth="1"/>
  </cols>
  <sheetData>
    <row r="1" ht="20.25" spans="1:4">
      <c r="A1" s="162" t="s">
        <v>0</v>
      </c>
      <c r="B1" s="186"/>
      <c r="C1" s="186"/>
      <c r="D1" s="162"/>
    </row>
    <row r="2" spans="1:4">
      <c r="A2" s="164"/>
      <c r="B2" s="187"/>
      <c r="C2" s="187"/>
      <c r="D2" s="164"/>
    </row>
    <row r="3" ht="15" spans="4:4">
      <c r="D3" s="82" t="s">
        <v>1</v>
      </c>
    </row>
    <row r="4" spans="1:4">
      <c r="A4" s="188"/>
      <c r="B4" s="189" t="s">
        <v>2</v>
      </c>
      <c r="C4" s="189" t="s">
        <v>3</v>
      </c>
      <c r="D4" s="190" t="s">
        <v>4</v>
      </c>
    </row>
    <row r="5" spans="1:4">
      <c r="A5" s="191"/>
      <c r="B5" s="192"/>
      <c r="C5" s="192"/>
      <c r="D5" s="193"/>
    </row>
    <row r="6" ht="24.95" customHeight="1" spans="1:4">
      <c r="A6" s="194" t="s">
        <v>5</v>
      </c>
      <c r="B6" s="161">
        <v>988192.774</v>
      </c>
      <c r="C6" s="161">
        <v>4534444.623</v>
      </c>
      <c r="D6" s="195">
        <v>5.53</v>
      </c>
    </row>
    <row r="7" ht="24.95" customHeight="1" spans="1:4">
      <c r="A7" s="196" t="s">
        <v>6</v>
      </c>
      <c r="B7" s="161">
        <v>832.4</v>
      </c>
      <c r="C7" s="161">
        <v>5144.7</v>
      </c>
      <c r="D7" s="195">
        <v>-32.49</v>
      </c>
    </row>
    <row r="8" ht="24.95" customHeight="1" spans="1:4">
      <c r="A8" s="197" t="s">
        <v>7</v>
      </c>
      <c r="B8" s="161">
        <v>822975.744</v>
      </c>
      <c r="C8" s="161">
        <v>3555102.059</v>
      </c>
      <c r="D8" s="195">
        <v>6.59</v>
      </c>
    </row>
    <row r="9" ht="24.95" customHeight="1" spans="1:4">
      <c r="A9" s="197" t="s">
        <v>8</v>
      </c>
      <c r="B9" s="161">
        <v>152031.86</v>
      </c>
      <c r="C9" s="161">
        <v>932561.41</v>
      </c>
      <c r="D9" s="195">
        <v>2.61</v>
      </c>
    </row>
    <row r="10" ht="24.95" customHeight="1" spans="1:4">
      <c r="A10" s="196" t="s">
        <v>9</v>
      </c>
      <c r="B10" s="161">
        <v>12352.77</v>
      </c>
      <c r="C10" s="161">
        <v>41637</v>
      </c>
      <c r="D10" s="195">
        <v>-7.94</v>
      </c>
    </row>
    <row r="11" ht="24.95" customHeight="1" spans="1:4">
      <c r="A11" s="196" t="s">
        <v>10</v>
      </c>
      <c r="B11" s="161">
        <v>304743</v>
      </c>
      <c r="C11" s="161">
        <v>1549158.52</v>
      </c>
      <c r="D11" s="195">
        <v>4.01</v>
      </c>
    </row>
    <row r="12" ht="24.95" customHeight="1" spans="1:4">
      <c r="A12" s="196" t="s">
        <v>11</v>
      </c>
      <c r="B12" s="161">
        <v>683450.371</v>
      </c>
      <c r="C12" s="161">
        <v>2985286.103</v>
      </c>
      <c r="D12" s="198">
        <v>6.34</v>
      </c>
    </row>
    <row r="13" ht="24.95" customHeight="1" spans="1:4">
      <c r="A13" s="196" t="s">
        <v>12</v>
      </c>
      <c r="B13" s="161">
        <v>416414.231</v>
      </c>
      <c r="C13" s="161">
        <v>1875836.422</v>
      </c>
      <c r="D13" s="198">
        <v>0.5</v>
      </c>
    </row>
    <row r="14" ht="24.95" customHeight="1" spans="1:4">
      <c r="A14" s="199" t="s">
        <v>13</v>
      </c>
      <c r="B14" s="200">
        <v>819530.614</v>
      </c>
      <c r="C14" s="200">
        <v>3528605.713</v>
      </c>
      <c r="D14" s="201">
        <v>7.57</v>
      </c>
    </row>
    <row r="16" ht="25.5" customHeight="1" spans="1:4">
      <c r="A16" s="202" t="s">
        <v>14</v>
      </c>
      <c r="B16" s="203"/>
      <c r="C16" s="203"/>
      <c r="D16" s="204"/>
    </row>
  </sheetData>
  <mergeCells count="6">
    <mergeCell ref="A1:D1"/>
    <mergeCell ref="A2:D2"/>
    <mergeCell ref="A4:A5"/>
    <mergeCell ref="B4:B5"/>
    <mergeCell ref="C4:C5"/>
    <mergeCell ref="D4:D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F26"/>
  <sheetViews>
    <sheetView topLeftCell="A16" workbookViewId="0">
      <selection activeCell="F42" sqref="F42"/>
    </sheetView>
  </sheetViews>
  <sheetFormatPr defaultColWidth="9" defaultRowHeight="14.25" outlineLevelCol="5"/>
  <cols>
    <col min="1" max="1" width="14.125" customWidth="1"/>
    <col min="2" max="2" width="13.25"/>
    <col min="3" max="4" width="12.625"/>
    <col min="5" max="5" width="12.375" customWidth="1"/>
    <col min="7" max="7" width="9" style="1"/>
  </cols>
  <sheetData>
    <row r="1" ht="20.25" spans="1:6">
      <c r="A1" s="2" t="s">
        <v>155</v>
      </c>
      <c r="B1" s="2"/>
      <c r="C1" s="2"/>
      <c r="D1" s="2"/>
      <c r="E1" s="2"/>
      <c r="F1" s="2"/>
    </row>
    <row r="2" ht="15" spans="1:6">
      <c r="A2" s="3"/>
      <c r="B2" s="4"/>
      <c r="C2" s="4"/>
      <c r="D2" s="4"/>
      <c r="E2" s="5" t="s">
        <v>1</v>
      </c>
      <c r="F2" s="4"/>
    </row>
    <row r="3" spans="1:6">
      <c r="A3" s="6"/>
      <c r="B3" s="7" t="s">
        <v>156</v>
      </c>
      <c r="C3" s="8"/>
      <c r="D3" s="9" t="s">
        <v>157</v>
      </c>
      <c r="E3" s="10"/>
      <c r="F3" s="11" t="s">
        <v>158</v>
      </c>
    </row>
    <row r="4" spans="1:6">
      <c r="A4" s="12"/>
      <c r="B4" s="13" t="s">
        <v>159</v>
      </c>
      <c r="C4" s="13" t="s">
        <v>160</v>
      </c>
      <c r="D4" s="13" t="s">
        <v>159</v>
      </c>
      <c r="E4" s="13" t="s">
        <v>160</v>
      </c>
      <c r="F4" s="14"/>
    </row>
    <row r="5" ht="24.95" customHeight="1" spans="1:6">
      <c r="A5" s="15" t="s">
        <v>161</v>
      </c>
      <c r="B5" s="16">
        <v>16498553.445112</v>
      </c>
      <c r="C5" s="16">
        <v>1567714.124459</v>
      </c>
      <c r="D5" s="16">
        <v>11798520.970513</v>
      </c>
      <c r="E5" s="16">
        <v>1431267.799721</v>
      </c>
      <c r="F5" s="17">
        <f>D5/B5*100</f>
        <v>71.5124571967158</v>
      </c>
    </row>
    <row r="6" ht="24.95" customHeight="1" spans="1:6">
      <c r="A6" s="15" t="s">
        <v>162</v>
      </c>
      <c r="B6" s="16">
        <v>111143.764547</v>
      </c>
      <c r="C6" s="16">
        <v>-57746.426889</v>
      </c>
      <c r="D6" s="16">
        <v>737422.71</v>
      </c>
      <c r="E6" s="18">
        <v>77208.9739</v>
      </c>
      <c r="F6" s="19">
        <f t="shared" ref="F6:F25" si="0">D6/B6*100</f>
        <v>663.485453282592</v>
      </c>
    </row>
    <row r="7" ht="24.95" customHeight="1" spans="1:6">
      <c r="A7" s="15" t="s">
        <v>163</v>
      </c>
      <c r="B7" s="16">
        <v>1499271.879898</v>
      </c>
      <c r="C7" s="16">
        <v>178660.779028</v>
      </c>
      <c r="D7" s="16">
        <v>1198653.5174</v>
      </c>
      <c r="E7" s="18">
        <v>97139.409174</v>
      </c>
      <c r="F7" s="19">
        <f t="shared" si="0"/>
        <v>79.9490428301469</v>
      </c>
    </row>
    <row r="8" ht="24.95" customHeight="1" spans="1:6">
      <c r="A8" s="15" t="s">
        <v>164</v>
      </c>
      <c r="B8" s="16">
        <v>1637084.697339</v>
      </c>
      <c r="C8" s="16">
        <v>175332.382152</v>
      </c>
      <c r="D8" s="16">
        <v>894354.38745</v>
      </c>
      <c r="E8" s="18">
        <v>91137.492984</v>
      </c>
      <c r="F8" s="19">
        <f t="shared" si="0"/>
        <v>54.6309173192889</v>
      </c>
    </row>
    <row r="9" ht="24.95" customHeight="1" spans="1:6">
      <c r="A9" s="15" t="s">
        <v>165</v>
      </c>
      <c r="B9" s="16">
        <v>1267375.815177</v>
      </c>
      <c r="C9" s="16">
        <v>103316.845332</v>
      </c>
      <c r="D9" s="16">
        <v>1170366.515875</v>
      </c>
      <c r="E9" s="18">
        <v>79073.575493</v>
      </c>
      <c r="F9" s="19">
        <f t="shared" si="0"/>
        <v>92.3456564232724</v>
      </c>
    </row>
    <row r="10" ht="24.95" customHeight="1" spans="1:6">
      <c r="A10" s="15" t="s">
        <v>166</v>
      </c>
      <c r="B10" s="16">
        <v>1933486.408395</v>
      </c>
      <c r="C10" s="16">
        <v>298917.073057</v>
      </c>
      <c r="D10" s="16">
        <v>1103615.737654</v>
      </c>
      <c r="E10" s="18">
        <v>287579.051354</v>
      </c>
      <c r="F10" s="19">
        <f t="shared" si="0"/>
        <v>57.0790533029978</v>
      </c>
    </row>
    <row r="11" ht="24.95" customHeight="1" spans="1:6">
      <c r="A11" s="15" t="s">
        <v>167</v>
      </c>
      <c r="B11" s="16">
        <v>201852.068067</v>
      </c>
      <c r="C11" s="16">
        <v>36917.371196</v>
      </c>
      <c r="D11" s="16">
        <v>243823.514462</v>
      </c>
      <c r="E11" s="18">
        <v>17214.936546</v>
      </c>
      <c r="F11" s="19">
        <f t="shared" si="0"/>
        <v>120.793171354117</v>
      </c>
    </row>
    <row r="12" ht="24.95" customHeight="1" spans="1:6">
      <c r="A12" s="15" t="s">
        <v>168</v>
      </c>
      <c r="B12" s="16">
        <v>275492.927631</v>
      </c>
      <c r="C12" s="16">
        <v>54636.095491</v>
      </c>
      <c r="D12" s="16">
        <v>343380.431576</v>
      </c>
      <c r="E12" s="18">
        <v>52366.909211</v>
      </c>
      <c r="F12" s="19">
        <f t="shared" si="0"/>
        <v>124.642194821034</v>
      </c>
    </row>
    <row r="13" ht="24.95" customHeight="1" spans="1:6">
      <c r="A13" s="15" t="s">
        <v>169</v>
      </c>
      <c r="B13" s="16">
        <v>199206.5848</v>
      </c>
      <c r="C13" s="16">
        <v>13195.1996</v>
      </c>
      <c r="D13" s="16">
        <v>199530</v>
      </c>
      <c r="E13" s="18">
        <v>23376</v>
      </c>
      <c r="F13" s="19">
        <f t="shared" si="0"/>
        <v>100.162351661379</v>
      </c>
    </row>
    <row r="14" ht="24.95" customHeight="1" spans="1:6">
      <c r="A14" s="15" t="s">
        <v>170</v>
      </c>
      <c r="B14" s="16">
        <v>197013.1072</v>
      </c>
      <c r="C14" s="16">
        <v>44164.5356</v>
      </c>
      <c r="D14" s="16">
        <v>269517</v>
      </c>
      <c r="E14" s="18">
        <v>89742</v>
      </c>
      <c r="F14" s="19">
        <f t="shared" si="0"/>
        <v>136.801557942232</v>
      </c>
    </row>
    <row r="15" ht="24.95" customHeight="1" spans="1:6">
      <c r="A15" s="15" t="s">
        <v>171</v>
      </c>
      <c r="B15" s="16">
        <v>462004.200039</v>
      </c>
      <c r="C15" s="16">
        <v>50173.140282</v>
      </c>
      <c r="D15" s="16">
        <v>289968.194374</v>
      </c>
      <c r="E15" s="18">
        <v>26855.154396</v>
      </c>
      <c r="F15" s="19">
        <f t="shared" si="0"/>
        <v>62.7631078569248</v>
      </c>
    </row>
    <row r="16" ht="24.95" customHeight="1" spans="1:6">
      <c r="A16" s="15" t="s">
        <v>172</v>
      </c>
      <c r="B16" s="16">
        <v>505251.7504</v>
      </c>
      <c r="C16" s="16">
        <v>-84572.623</v>
      </c>
      <c r="D16" s="16">
        <v>644502.6992</v>
      </c>
      <c r="E16" s="18">
        <v>107001.3076</v>
      </c>
      <c r="F16" s="19">
        <f t="shared" si="0"/>
        <v>127.56070586391</v>
      </c>
    </row>
    <row r="17" ht="24.95" customHeight="1" spans="1:6">
      <c r="A17" s="15" t="s">
        <v>173</v>
      </c>
      <c r="B17" s="16">
        <v>489659.082</v>
      </c>
      <c r="C17" s="16">
        <v>24090.4854</v>
      </c>
      <c r="D17" s="16">
        <v>462831</v>
      </c>
      <c r="E17" s="18">
        <v>23840</v>
      </c>
      <c r="F17" s="19">
        <f t="shared" si="0"/>
        <v>94.5210692528317</v>
      </c>
    </row>
    <row r="18" ht="24.95" customHeight="1" spans="1:6">
      <c r="A18" s="15" t="s">
        <v>174</v>
      </c>
      <c r="B18" s="16">
        <v>2294509.347947</v>
      </c>
      <c r="C18" s="16">
        <v>135719.756621</v>
      </c>
      <c r="D18" s="16">
        <v>273338.329191</v>
      </c>
      <c r="E18" s="18">
        <v>48094.22939</v>
      </c>
      <c r="F18" s="19">
        <f t="shared" si="0"/>
        <v>11.9127136891191</v>
      </c>
    </row>
    <row r="19" ht="24.95" customHeight="1" spans="1:6">
      <c r="A19" s="15" t="s">
        <v>175</v>
      </c>
      <c r="B19" s="16">
        <v>4190211.300757</v>
      </c>
      <c r="C19" s="16">
        <v>276164.949243</v>
      </c>
      <c r="D19" s="16">
        <v>2900829.163822</v>
      </c>
      <c r="E19" s="18">
        <v>234881.769836</v>
      </c>
      <c r="F19" s="19">
        <f t="shared" si="0"/>
        <v>69.2287084257049</v>
      </c>
    </row>
    <row r="20" ht="24.95" customHeight="1" spans="1:6">
      <c r="A20" s="15" t="s">
        <v>176</v>
      </c>
      <c r="B20" s="16">
        <v>68112.215126</v>
      </c>
      <c r="C20" s="16">
        <v>12996.574931</v>
      </c>
      <c r="D20" s="16">
        <v>114556.955932</v>
      </c>
      <c r="E20" s="18">
        <v>5500.041424</v>
      </c>
      <c r="F20" s="19">
        <f t="shared" si="0"/>
        <v>168.18856312349</v>
      </c>
    </row>
    <row r="21" ht="24.95" customHeight="1" spans="1:6">
      <c r="A21" s="15" t="s">
        <v>177</v>
      </c>
      <c r="B21" s="16">
        <v>56043.023913</v>
      </c>
      <c r="C21" s="16">
        <v>-1300.349116</v>
      </c>
      <c r="D21" s="16">
        <v>62049.962065</v>
      </c>
      <c r="E21" s="18">
        <v>16295.043447</v>
      </c>
      <c r="F21" s="19">
        <f t="shared" si="0"/>
        <v>110.718440463393</v>
      </c>
    </row>
    <row r="22" ht="24.95" customHeight="1" spans="1:6">
      <c r="A22" s="15" t="s">
        <v>178</v>
      </c>
      <c r="B22" s="16">
        <v>73459.558686</v>
      </c>
      <c r="C22" s="16">
        <v>-13751.704654</v>
      </c>
      <c r="D22" s="16">
        <v>121183.074345</v>
      </c>
      <c r="E22" s="18">
        <v>15108.592662</v>
      </c>
      <c r="F22" s="19">
        <f t="shared" si="0"/>
        <v>164.965698831642</v>
      </c>
    </row>
    <row r="23" ht="24.95" customHeight="1" spans="1:6">
      <c r="A23" s="15" t="s">
        <v>179</v>
      </c>
      <c r="B23" s="16">
        <v>220626.194214</v>
      </c>
      <c r="C23" s="16">
        <v>40911.680249</v>
      </c>
      <c r="D23" s="16">
        <v>180557.975537</v>
      </c>
      <c r="E23" s="18">
        <v>46857.934883</v>
      </c>
      <c r="F23" s="19">
        <f t="shared" si="0"/>
        <v>81.8388660422909</v>
      </c>
    </row>
    <row r="24" ht="24.95" customHeight="1" spans="1:6">
      <c r="A24" s="15" t="s">
        <v>180</v>
      </c>
      <c r="B24" s="16">
        <v>581850.939284</v>
      </c>
      <c r="C24" s="16">
        <v>206182.20187</v>
      </c>
      <c r="D24" s="16">
        <v>483788.71</v>
      </c>
      <c r="E24" s="18">
        <v>89852.11</v>
      </c>
      <c r="F24" s="19">
        <f t="shared" si="0"/>
        <v>83.1465032256077</v>
      </c>
    </row>
    <row r="25" ht="24.95" customHeight="1" spans="1:6">
      <c r="A25" s="20" t="s">
        <v>181</v>
      </c>
      <c r="B25" s="21">
        <v>99403.477888</v>
      </c>
      <c r="C25" s="21">
        <v>3205.865839</v>
      </c>
      <c r="D25" s="21">
        <v>104251.091628</v>
      </c>
      <c r="E25" s="22">
        <v>2143.26742</v>
      </c>
      <c r="F25" s="23">
        <f t="shared" si="0"/>
        <v>104.876704359843</v>
      </c>
    </row>
    <row r="26" spans="1:6">
      <c r="A26" s="24" t="s">
        <v>182</v>
      </c>
      <c r="F26" s="25"/>
    </row>
  </sheetData>
  <mergeCells count="6">
    <mergeCell ref="A1:F1"/>
    <mergeCell ref="E2:F2"/>
    <mergeCell ref="B3:C3"/>
    <mergeCell ref="D3:E3"/>
    <mergeCell ref="A3:A4"/>
    <mergeCell ref="F3:F4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E17"/>
  <sheetViews>
    <sheetView workbookViewId="0">
      <selection activeCell="K7" sqref="K7"/>
    </sheetView>
  </sheetViews>
  <sheetFormatPr defaultColWidth="9" defaultRowHeight="14.25" outlineLevelCol="4"/>
  <cols>
    <col min="1" max="1" width="17.25" style="160" customWidth="1"/>
    <col min="3" max="3" width="10.125" style="161" customWidth="1"/>
    <col min="4" max="4" width="10.25" style="161" customWidth="1"/>
    <col min="5" max="5" width="9.625" style="82" customWidth="1"/>
    <col min="7" max="7" width="9.375" customWidth="1"/>
  </cols>
  <sheetData>
    <row r="1" ht="20.25" spans="1:5">
      <c r="A1" s="162" t="s">
        <v>15</v>
      </c>
      <c r="B1" s="162"/>
      <c r="C1" s="162"/>
      <c r="D1" s="162"/>
      <c r="E1" s="162"/>
    </row>
    <row r="2" ht="15" spans="1:5">
      <c r="A2" s="163"/>
      <c r="B2" s="164"/>
      <c r="C2" s="164"/>
      <c r="D2" s="164"/>
      <c r="E2" s="164"/>
    </row>
    <row r="3" spans="1:5">
      <c r="A3" s="165"/>
      <c r="B3" s="111" t="s">
        <v>16</v>
      </c>
      <c r="C3" s="166" t="s">
        <v>2</v>
      </c>
      <c r="D3" s="166" t="s">
        <v>3</v>
      </c>
      <c r="E3" s="167" t="s">
        <v>17</v>
      </c>
    </row>
    <row r="4" spans="1:5">
      <c r="A4" s="168"/>
      <c r="B4" s="169"/>
      <c r="C4" s="170"/>
      <c r="D4" s="170"/>
      <c r="E4" s="171"/>
    </row>
    <row r="5" ht="24.95" customHeight="1" spans="1:5">
      <c r="A5" s="172" t="s">
        <v>18</v>
      </c>
      <c r="B5" s="173" t="s">
        <v>19</v>
      </c>
      <c r="C5" s="174">
        <v>258197</v>
      </c>
      <c r="D5" s="174">
        <v>1197225</v>
      </c>
      <c r="E5" s="175">
        <v>-18.08</v>
      </c>
    </row>
    <row r="6" ht="24.95" customHeight="1" spans="1:5">
      <c r="A6" s="172" t="s">
        <v>20</v>
      </c>
      <c r="B6" s="173" t="s">
        <v>21</v>
      </c>
      <c r="C6" s="176">
        <v>0.2523</v>
      </c>
      <c r="D6" s="177">
        <v>2.0216</v>
      </c>
      <c r="E6" s="175">
        <v>0.002102</v>
      </c>
    </row>
    <row r="7" ht="24.95" customHeight="1" spans="1:5">
      <c r="A7" s="172" t="s">
        <v>22</v>
      </c>
      <c r="B7" s="173" t="s">
        <v>23</v>
      </c>
      <c r="C7" s="49">
        <v>46726</v>
      </c>
      <c r="D7" s="49">
        <v>258777</v>
      </c>
      <c r="E7" s="175">
        <v>2.78350392621809</v>
      </c>
    </row>
    <row r="8" ht="24.95" customHeight="1" spans="1:5">
      <c r="A8" s="172" t="s">
        <v>24</v>
      </c>
      <c r="B8" s="173" t="s">
        <v>25</v>
      </c>
      <c r="C8" s="49">
        <v>71</v>
      </c>
      <c r="D8" s="49">
        <v>241</v>
      </c>
      <c r="E8" s="178">
        <v>26.8421052631579</v>
      </c>
    </row>
    <row r="9" ht="24.95" customHeight="1" spans="1:5">
      <c r="A9" s="172" t="s">
        <v>26</v>
      </c>
      <c r="B9" s="173" t="s">
        <v>25</v>
      </c>
      <c r="C9" s="49">
        <v>3791</v>
      </c>
      <c r="D9" s="49">
        <v>11242</v>
      </c>
      <c r="E9" s="175">
        <v>-23.2208714656468</v>
      </c>
    </row>
    <row r="10" ht="24.95" customHeight="1" spans="1:5">
      <c r="A10" s="179" t="s">
        <v>27</v>
      </c>
      <c r="B10" s="173" t="s">
        <v>28</v>
      </c>
      <c r="C10" s="49">
        <v>508</v>
      </c>
      <c r="D10" s="49">
        <v>1092</v>
      </c>
      <c r="E10" s="175">
        <v>-38.99</v>
      </c>
    </row>
    <row r="11" ht="24.95" customHeight="1" spans="1:5">
      <c r="A11" s="172" t="s">
        <v>29</v>
      </c>
      <c r="B11" s="173" t="s">
        <v>30</v>
      </c>
      <c r="C11" s="49">
        <v>38126</v>
      </c>
      <c r="D11" s="49">
        <v>185473</v>
      </c>
      <c r="E11" s="175">
        <v>10.13</v>
      </c>
    </row>
    <row r="12" ht="24.95" customHeight="1" spans="1:5">
      <c r="A12" s="172" t="s">
        <v>31</v>
      </c>
      <c r="B12" s="173" t="s">
        <v>28</v>
      </c>
      <c r="C12" s="49">
        <v>5304.4</v>
      </c>
      <c r="D12" s="49">
        <v>21724.52</v>
      </c>
      <c r="E12" s="175">
        <v>-0.13</v>
      </c>
    </row>
    <row r="13" ht="24.95" customHeight="1" spans="1:5">
      <c r="A13" s="172" t="s">
        <v>32</v>
      </c>
      <c r="B13" s="173" t="s">
        <v>33</v>
      </c>
      <c r="C13" s="16">
        <v>2741.68</v>
      </c>
      <c r="D13" s="16">
        <v>12157.12</v>
      </c>
      <c r="E13" s="180">
        <v>-3.04</v>
      </c>
    </row>
    <row r="14" ht="24.95" customHeight="1" spans="1:5">
      <c r="A14" s="172" t="s">
        <v>34</v>
      </c>
      <c r="B14" s="173" t="s">
        <v>35</v>
      </c>
      <c r="C14" s="49">
        <v>927.78</v>
      </c>
      <c r="D14" s="49">
        <v>4032.66</v>
      </c>
      <c r="E14" s="175">
        <v>-11.46</v>
      </c>
    </row>
    <row r="15" ht="24.95" customHeight="1" spans="1:5">
      <c r="A15" s="172" t="s">
        <v>36</v>
      </c>
      <c r="B15" s="173" t="s">
        <v>28</v>
      </c>
      <c r="C15" s="49">
        <v>3024</v>
      </c>
      <c r="D15" s="49">
        <v>14839</v>
      </c>
      <c r="E15" s="175">
        <v>-0.74</v>
      </c>
    </row>
    <row r="16" ht="24.95" customHeight="1" spans="1:5">
      <c r="A16" s="179" t="s">
        <v>37</v>
      </c>
      <c r="B16" s="181" t="s">
        <v>38</v>
      </c>
      <c r="C16" s="49">
        <v>81.27</v>
      </c>
      <c r="D16" s="49">
        <v>430.6</v>
      </c>
      <c r="E16" s="175">
        <v>-1.92</v>
      </c>
    </row>
    <row r="17" ht="15" spans="1:5">
      <c r="A17" s="182" t="s">
        <v>39</v>
      </c>
      <c r="B17" s="183" t="s">
        <v>28</v>
      </c>
      <c r="C17" s="184">
        <v>641</v>
      </c>
      <c r="D17" s="184">
        <v>3485</v>
      </c>
      <c r="E17" s="185">
        <v>-29.45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D20"/>
  <sheetViews>
    <sheetView workbookViewId="0">
      <selection activeCell="F1" sqref="F1:K16384"/>
    </sheetView>
  </sheetViews>
  <sheetFormatPr defaultColWidth="9" defaultRowHeight="14.25" outlineLevelCol="3"/>
  <cols>
    <col min="1" max="1" width="17.875" customWidth="1"/>
    <col min="3" max="3" width="12.25" customWidth="1"/>
    <col min="4" max="4" width="10.875" style="82" customWidth="1"/>
  </cols>
  <sheetData>
    <row r="1" ht="20.25" spans="1:4">
      <c r="A1" s="144" t="s">
        <v>40</v>
      </c>
      <c r="B1" s="144"/>
      <c r="C1" s="144"/>
      <c r="D1" s="144"/>
    </row>
    <row r="2" ht="15"/>
    <row r="3" ht="21.75" customHeight="1" spans="1:4">
      <c r="A3" s="145"/>
      <c r="B3" s="111" t="s">
        <v>41</v>
      </c>
      <c r="C3" s="111" t="s">
        <v>3</v>
      </c>
      <c r="D3" s="146" t="s">
        <v>4</v>
      </c>
    </row>
    <row r="4" ht="24.95" customHeight="1" spans="1:4">
      <c r="A4" s="113" t="s">
        <v>42</v>
      </c>
      <c r="B4" s="114" t="s">
        <v>43</v>
      </c>
      <c r="C4" s="147">
        <v>739</v>
      </c>
      <c r="D4" s="148"/>
    </row>
    <row r="5" ht="24.95" customHeight="1" spans="1:4">
      <c r="A5" s="117" t="s">
        <v>44</v>
      </c>
      <c r="B5" s="118" t="s">
        <v>43</v>
      </c>
      <c r="C5" s="147">
        <v>141</v>
      </c>
      <c r="D5" s="149">
        <v>10.15625</v>
      </c>
    </row>
    <row r="6" ht="24.95" customHeight="1" spans="1:4">
      <c r="A6" s="150" t="s">
        <v>45</v>
      </c>
      <c r="B6" s="118" t="s">
        <v>46</v>
      </c>
      <c r="C6" s="147">
        <v>2289154.5</v>
      </c>
      <c r="D6" s="149">
        <v>18.7316611123986</v>
      </c>
    </row>
    <row r="7" ht="24.95" customHeight="1" spans="1:4">
      <c r="A7" s="117" t="s">
        <v>47</v>
      </c>
      <c r="B7" s="118" t="s">
        <v>46</v>
      </c>
      <c r="C7" s="147">
        <v>685171.5</v>
      </c>
      <c r="D7" s="149">
        <v>18.6280849649269</v>
      </c>
    </row>
    <row r="8" ht="24.95" customHeight="1" spans="1:4">
      <c r="A8" s="117" t="s">
        <v>48</v>
      </c>
      <c r="B8" s="118" t="s">
        <v>46</v>
      </c>
      <c r="C8" s="147">
        <v>5833444.3</v>
      </c>
      <c r="D8" s="149">
        <v>12.1903806335649</v>
      </c>
    </row>
    <row r="9" ht="24.95" customHeight="1" spans="1:4">
      <c r="A9" s="117" t="s">
        <v>49</v>
      </c>
      <c r="B9" s="118" t="s">
        <v>46</v>
      </c>
      <c r="C9" s="147">
        <v>4190711.7</v>
      </c>
      <c r="D9" s="149">
        <v>-1.37112742957382</v>
      </c>
    </row>
    <row r="10" ht="24.95" customHeight="1" spans="1:4">
      <c r="A10" s="117" t="s">
        <v>50</v>
      </c>
      <c r="B10" s="118" t="s">
        <v>46</v>
      </c>
      <c r="C10" s="151">
        <v>3948440.8</v>
      </c>
      <c r="D10" s="149">
        <v>-2.0535038245598</v>
      </c>
    </row>
    <row r="11" ht="24.95" customHeight="1" spans="1:4">
      <c r="A11" s="117" t="s">
        <v>51</v>
      </c>
      <c r="B11" s="118" t="s">
        <v>46</v>
      </c>
      <c r="C11" s="147">
        <v>335283.1</v>
      </c>
      <c r="D11" s="149">
        <v>6.79438258077667</v>
      </c>
    </row>
    <row r="12" ht="24.95" customHeight="1" spans="1:4">
      <c r="A12" s="117" t="s">
        <v>52</v>
      </c>
      <c r="B12" s="118" t="s">
        <v>46</v>
      </c>
      <c r="C12" s="147">
        <v>232653.4</v>
      </c>
      <c r="D12" s="149">
        <v>10.9141980493879</v>
      </c>
    </row>
    <row r="13" ht="24.95" customHeight="1" spans="1:4">
      <c r="A13" s="117" t="s">
        <v>53</v>
      </c>
      <c r="B13" s="118" t="s">
        <v>46</v>
      </c>
      <c r="C13" s="147">
        <v>102629.7</v>
      </c>
      <c r="D13" s="149">
        <v>-1.49963241010364</v>
      </c>
    </row>
    <row r="14" ht="24.95" customHeight="1" spans="1:4">
      <c r="A14" s="117" t="s">
        <v>54</v>
      </c>
      <c r="B14" s="118" t="s">
        <v>46</v>
      </c>
      <c r="C14" s="147">
        <v>23662.7</v>
      </c>
      <c r="D14" s="149">
        <v>-9.01026305569122</v>
      </c>
    </row>
    <row r="15" ht="24.95" customHeight="1" spans="1:4">
      <c r="A15" s="117"/>
      <c r="B15" s="118"/>
      <c r="C15" s="152"/>
      <c r="D15" s="153" t="s">
        <v>55</v>
      </c>
    </row>
    <row r="16" ht="24.95" customHeight="1" spans="1:4">
      <c r="A16" s="154" t="s">
        <v>56</v>
      </c>
      <c r="B16" s="118" t="s">
        <v>57</v>
      </c>
      <c r="C16" s="155">
        <v>57.1357089719845</v>
      </c>
      <c r="D16" s="156">
        <v>1.50378610182509</v>
      </c>
    </row>
    <row r="17" ht="24.95" customHeight="1" spans="1:4">
      <c r="A17" s="117" t="s">
        <v>58</v>
      </c>
      <c r="B17" s="118" t="s">
        <v>57</v>
      </c>
      <c r="C17" s="155">
        <v>5.89228538009231</v>
      </c>
      <c r="D17" s="156">
        <v>0.688905491894142</v>
      </c>
    </row>
    <row r="18" ht="24.95" customHeight="1" spans="1:4">
      <c r="A18" s="117" t="s">
        <v>59</v>
      </c>
      <c r="B18" s="118" t="s">
        <v>60</v>
      </c>
      <c r="C18" s="155">
        <v>1.5405140188011</v>
      </c>
      <c r="D18" s="156">
        <v>-0.190964965136835</v>
      </c>
    </row>
    <row r="19" ht="24.95" customHeight="1" spans="1:4">
      <c r="A19" s="123" t="s">
        <v>61</v>
      </c>
      <c r="B19" s="124" t="s">
        <v>57</v>
      </c>
      <c r="C19" s="157">
        <v>97.19</v>
      </c>
      <c r="D19" s="158">
        <v>-1.67</v>
      </c>
    </row>
    <row r="20" ht="24.95" customHeight="1" spans="1:4">
      <c r="A20" s="139"/>
      <c r="B20" s="139"/>
      <c r="C20" s="5"/>
      <c r="D20" s="159"/>
    </row>
  </sheetData>
  <mergeCells count="1">
    <mergeCell ref="A1:D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H23"/>
  <sheetViews>
    <sheetView workbookViewId="0">
      <selection activeCell="H8" sqref="H8"/>
    </sheetView>
  </sheetViews>
  <sheetFormatPr defaultColWidth="9" defaultRowHeight="14.25" outlineLevelCol="7"/>
  <cols>
    <col min="1" max="1" width="35" customWidth="1"/>
    <col min="2" max="2" width="9.625" customWidth="1"/>
    <col min="3" max="3" width="9.375" customWidth="1"/>
  </cols>
  <sheetData>
    <row r="1" ht="20.25" spans="1:4">
      <c r="A1" s="30" t="s">
        <v>62</v>
      </c>
      <c r="B1" s="30"/>
      <c r="C1" s="30"/>
      <c r="D1" s="30"/>
    </row>
    <row r="2" ht="26.25" spans="1:4">
      <c r="A2" s="127"/>
      <c r="B2" s="127"/>
      <c r="C2" s="128" t="s">
        <v>63</v>
      </c>
      <c r="D2" s="128"/>
    </row>
    <row r="3" ht="24.95" customHeight="1" spans="1:5">
      <c r="A3" s="129"/>
      <c r="B3" s="130" t="s">
        <v>2</v>
      </c>
      <c r="C3" s="130" t="s">
        <v>64</v>
      </c>
      <c r="D3" s="131" t="s">
        <v>4</v>
      </c>
      <c r="E3" s="1"/>
    </row>
    <row r="4" ht="24.95" customHeight="1" spans="1:5">
      <c r="A4" s="132" t="s">
        <v>65</v>
      </c>
      <c r="B4" s="133">
        <v>50897</v>
      </c>
      <c r="C4" s="133">
        <v>228645</v>
      </c>
      <c r="D4" s="134">
        <v>-7.23</v>
      </c>
      <c r="E4" s="1"/>
    </row>
    <row r="5" ht="24.95" customHeight="1" spans="1:5">
      <c r="A5" s="1" t="s">
        <v>66</v>
      </c>
      <c r="B5" s="135">
        <v>632</v>
      </c>
      <c r="C5" s="136">
        <v>3048</v>
      </c>
      <c r="D5" s="137">
        <v>2.97</v>
      </c>
      <c r="E5" s="1"/>
    </row>
    <row r="6" ht="24.95" customHeight="1" spans="1:5">
      <c r="A6" s="1" t="s">
        <v>67</v>
      </c>
      <c r="B6" s="136">
        <v>35284</v>
      </c>
      <c r="C6" s="138">
        <v>142346</v>
      </c>
      <c r="D6" s="137">
        <v>-9.36</v>
      </c>
      <c r="E6" s="1"/>
    </row>
    <row r="7" ht="24.95" customHeight="1" spans="1:8">
      <c r="A7" s="139" t="s">
        <v>68</v>
      </c>
      <c r="B7" s="136">
        <v>31061</v>
      </c>
      <c r="C7" s="138">
        <v>124429</v>
      </c>
      <c r="D7" s="137">
        <v>-9.44</v>
      </c>
      <c r="E7" s="1"/>
      <c r="H7" t="s">
        <v>69</v>
      </c>
    </row>
    <row r="8" ht="24.95" customHeight="1" spans="1:5">
      <c r="A8" s="1" t="s">
        <v>70</v>
      </c>
      <c r="B8" s="136">
        <v>540</v>
      </c>
      <c r="C8" s="138">
        <v>2209</v>
      </c>
      <c r="D8" s="137">
        <v>-31.55</v>
      </c>
      <c r="E8" s="1"/>
    </row>
    <row r="9" ht="24.95" customHeight="1" spans="1:5">
      <c r="A9" s="1" t="s">
        <v>71</v>
      </c>
      <c r="B9" s="136">
        <v>541</v>
      </c>
      <c r="C9" s="138">
        <v>2304</v>
      </c>
      <c r="D9" s="137">
        <v>9.87</v>
      </c>
      <c r="E9" s="1"/>
    </row>
    <row r="10" ht="24.95" customHeight="1" spans="1:5">
      <c r="A10" s="1" t="s">
        <v>72</v>
      </c>
      <c r="B10" s="136">
        <v>424</v>
      </c>
      <c r="C10" s="138">
        <v>2078</v>
      </c>
      <c r="D10" s="137">
        <v>0.14</v>
      </c>
      <c r="E10" s="1"/>
    </row>
    <row r="11" ht="24.95" customHeight="1" spans="1:5">
      <c r="A11" s="1" t="s">
        <v>73</v>
      </c>
      <c r="B11" s="136">
        <v>1855</v>
      </c>
      <c r="C11" s="138">
        <v>8612</v>
      </c>
      <c r="D11" s="137">
        <v>-19.27</v>
      </c>
      <c r="E11" s="1"/>
    </row>
    <row r="12" ht="24.95" customHeight="1" spans="1:5">
      <c r="A12" s="1" t="s">
        <v>74</v>
      </c>
      <c r="B12" s="135">
        <v>323</v>
      </c>
      <c r="C12" s="135">
        <v>1584</v>
      </c>
      <c r="D12" s="140">
        <v>-23.63</v>
      </c>
      <c r="E12" s="1"/>
    </row>
    <row r="13" ht="24.95" customHeight="1" spans="1:5">
      <c r="A13" s="139" t="s">
        <v>75</v>
      </c>
      <c r="B13" s="135">
        <v>82</v>
      </c>
      <c r="C13" s="135">
        <v>448</v>
      </c>
      <c r="D13" s="140">
        <v>-11.98</v>
      </c>
      <c r="E13" s="1"/>
    </row>
    <row r="14" ht="24.95" customHeight="1" spans="1:5">
      <c r="A14" s="139" t="s">
        <v>76</v>
      </c>
      <c r="B14" s="135">
        <v>399</v>
      </c>
      <c r="C14" s="135">
        <v>1954</v>
      </c>
      <c r="D14" s="140">
        <v>2.04</v>
      </c>
      <c r="E14" s="1"/>
    </row>
    <row r="15" ht="24.95" customHeight="1" spans="1:5">
      <c r="A15" s="139" t="s">
        <v>77</v>
      </c>
      <c r="B15" s="135">
        <v>50</v>
      </c>
      <c r="C15" s="135">
        <v>224</v>
      </c>
      <c r="D15" s="140">
        <v>-12.84</v>
      </c>
      <c r="E15" s="1"/>
    </row>
    <row r="16" ht="24.95" customHeight="1" spans="1:5">
      <c r="A16" s="139" t="s">
        <v>78</v>
      </c>
      <c r="B16" s="135">
        <v>1</v>
      </c>
      <c r="C16" s="135">
        <v>6</v>
      </c>
      <c r="D16" s="140">
        <v>-45.45</v>
      </c>
      <c r="E16" s="1"/>
    </row>
    <row r="17" ht="24.95" customHeight="1" spans="1:5">
      <c r="A17" s="139" t="s">
        <v>79</v>
      </c>
      <c r="B17" s="135">
        <v>1790</v>
      </c>
      <c r="C17" s="135">
        <v>10063</v>
      </c>
      <c r="D17" s="140">
        <v>-18.25</v>
      </c>
      <c r="E17" s="1"/>
    </row>
    <row r="18" ht="24.95" customHeight="1" spans="1:5">
      <c r="A18" s="139" t="s">
        <v>80</v>
      </c>
      <c r="B18" s="135">
        <v>8977</v>
      </c>
      <c r="C18" s="135">
        <v>53775</v>
      </c>
      <c r="D18" s="140">
        <v>4.77</v>
      </c>
      <c r="E18" s="1"/>
    </row>
    <row r="19" ht="24.95" customHeight="1" spans="1:5">
      <c r="A19" s="139" t="s">
        <v>81</v>
      </c>
      <c r="B19" s="135">
        <v>1682</v>
      </c>
      <c r="C19" s="135">
        <v>10664</v>
      </c>
      <c r="D19" s="140">
        <v>-1.03</v>
      </c>
      <c r="E19" s="1"/>
    </row>
    <row r="20" ht="24.95" customHeight="1" spans="1:5">
      <c r="A20" s="141" t="s">
        <v>82</v>
      </c>
      <c r="B20" s="142">
        <v>7295</v>
      </c>
      <c r="C20" s="142">
        <v>43111</v>
      </c>
      <c r="D20" s="143">
        <v>6.31</v>
      </c>
      <c r="E20" s="1"/>
    </row>
    <row r="21" spans="1:5">
      <c r="A21" t="s">
        <v>83</v>
      </c>
      <c r="D21" s="60"/>
      <c r="E21" s="1"/>
    </row>
    <row r="22" spans="5:5">
      <c r="E22" s="1"/>
    </row>
    <row r="23" spans="5:5">
      <c r="E23" s="1"/>
    </row>
  </sheetData>
  <mergeCells count="2">
    <mergeCell ref="A1:D1"/>
    <mergeCell ref="C2:D2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E18"/>
  <sheetViews>
    <sheetView workbookViewId="0">
      <selection activeCell="E10" sqref="E10"/>
    </sheetView>
  </sheetViews>
  <sheetFormatPr defaultColWidth="9" defaultRowHeight="14.25" outlineLevelCol="4"/>
  <cols>
    <col min="1" max="1" width="27.625" customWidth="1"/>
    <col min="3" max="3" width="9.75" style="107" customWidth="1"/>
    <col min="4" max="4" width="9.75" style="108" customWidth="1"/>
  </cols>
  <sheetData>
    <row r="1" ht="21" spans="1:4">
      <c r="A1" s="109" t="s">
        <v>84</v>
      </c>
      <c r="B1" s="109"/>
      <c r="C1" s="109"/>
      <c r="D1" s="109"/>
    </row>
    <row r="2" ht="24.95" customHeight="1" spans="1:4">
      <c r="A2" s="110"/>
      <c r="B2" s="111" t="s">
        <v>41</v>
      </c>
      <c r="C2" s="112" t="s">
        <v>85</v>
      </c>
      <c r="D2" s="75" t="s">
        <v>4</v>
      </c>
    </row>
    <row r="3" ht="24.95" customHeight="1" spans="1:5">
      <c r="A3" s="113" t="s">
        <v>86</v>
      </c>
      <c r="B3" s="114" t="s">
        <v>87</v>
      </c>
      <c r="C3" s="115">
        <v>206.5</v>
      </c>
      <c r="D3" s="116">
        <v>6.7</v>
      </c>
      <c r="E3" s="1"/>
    </row>
    <row r="4" ht="24.95" customHeight="1" spans="1:5">
      <c r="A4" s="117" t="s">
        <v>88</v>
      </c>
      <c r="B4" s="118" t="s">
        <v>87</v>
      </c>
      <c r="C4" s="119">
        <v>126.64</v>
      </c>
      <c r="D4" s="120">
        <v>11.1</v>
      </c>
      <c r="E4" s="1"/>
    </row>
    <row r="5" ht="24.95" customHeight="1" spans="1:5">
      <c r="A5" s="117" t="s">
        <v>89</v>
      </c>
      <c r="B5" s="118" t="s">
        <v>87</v>
      </c>
      <c r="C5" s="119">
        <v>79.86</v>
      </c>
      <c r="D5" s="120">
        <v>0.5</v>
      </c>
      <c r="E5" s="1"/>
    </row>
    <row r="6" ht="24.95" customHeight="1" spans="1:5">
      <c r="A6" s="117" t="s">
        <v>90</v>
      </c>
      <c r="B6" s="118" t="s">
        <v>87</v>
      </c>
      <c r="C6" s="119">
        <v>40.66</v>
      </c>
      <c r="D6" s="120">
        <v>9.8</v>
      </c>
      <c r="E6" s="1"/>
    </row>
    <row r="7" ht="24.95" customHeight="1" spans="1:5">
      <c r="A7" s="117" t="s">
        <v>91</v>
      </c>
      <c r="B7" s="118"/>
      <c r="C7" s="119"/>
      <c r="D7" s="121"/>
      <c r="E7" s="1"/>
    </row>
    <row r="8" ht="24.95" customHeight="1" spans="1:5">
      <c r="A8" s="117" t="s">
        <v>92</v>
      </c>
      <c r="B8" s="118" t="s">
        <v>43</v>
      </c>
      <c r="C8" s="122">
        <v>98</v>
      </c>
      <c r="D8" s="120">
        <v>1</v>
      </c>
      <c r="E8" s="1"/>
    </row>
    <row r="9" ht="24.95" customHeight="1" spans="1:5">
      <c r="A9" s="117" t="s">
        <v>93</v>
      </c>
      <c r="B9" s="118" t="s">
        <v>94</v>
      </c>
      <c r="C9" s="119">
        <v>739.58</v>
      </c>
      <c r="D9" s="120">
        <v>22</v>
      </c>
      <c r="E9" s="1"/>
    </row>
    <row r="10" ht="24.95" customHeight="1" spans="1:5">
      <c r="A10" s="117" t="s">
        <v>95</v>
      </c>
      <c r="B10" s="118" t="s">
        <v>94</v>
      </c>
      <c r="C10" s="119">
        <v>540.4</v>
      </c>
      <c r="D10" s="120">
        <v>22</v>
      </c>
      <c r="E10" s="1"/>
    </row>
    <row r="11" ht="24.95" customHeight="1" spans="1:5">
      <c r="A11" s="117" t="s">
        <v>96</v>
      </c>
      <c r="B11" s="118" t="s">
        <v>94</v>
      </c>
      <c r="C11" s="119">
        <v>70.44</v>
      </c>
      <c r="D11" s="120">
        <v>60.2</v>
      </c>
      <c r="E11" s="1"/>
    </row>
    <row r="12" ht="24.95" customHeight="1" spans="1:5">
      <c r="A12" s="117" t="s">
        <v>95</v>
      </c>
      <c r="B12" s="118" t="s">
        <v>94</v>
      </c>
      <c r="C12" s="119">
        <v>54.47</v>
      </c>
      <c r="D12" s="120">
        <v>49</v>
      </c>
      <c r="E12" s="1"/>
    </row>
    <row r="13" ht="24.95" customHeight="1" spans="1:5">
      <c r="A13" s="117" t="s">
        <v>97</v>
      </c>
      <c r="B13" s="118" t="s">
        <v>94</v>
      </c>
      <c r="C13" s="119">
        <v>74.59</v>
      </c>
      <c r="D13" s="120">
        <v>13.8</v>
      </c>
      <c r="E13" s="1"/>
    </row>
    <row r="14" ht="24.95" customHeight="1" spans="1:5">
      <c r="A14" s="117" t="s">
        <v>95</v>
      </c>
      <c r="B14" s="118" t="s">
        <v>94</v>
      </c>
      <c r="C14" s="119">
        <v>67.87</v>
      </c>
      <c r="D14" s="120">
        <v>14.4</v>
      </c>
      <c r="E14" s="1"/>
    </row>
    <row r="15" ht="24.95" customHeight="1" spans="1:5">
      <c r="A15" s="117" t="s">
        <v>98</v>
      </c>
      <c r="B15" s="118" t="s">
        <v>87</v>
      </c>
      <c r="C15" s="119">
        <v>66.62</v>
      </c>
      <c r="D15" s="120">
        <v>34.4</v>
      </c>
      <c r="E15" s="1"/>
    </row>
    <row r="16" ht="24.95" customHeight="1" spans="1:5">
      <c r="A16" s="123" t="s">
        <v>95</v>
      </c>
      <c r="B16" s="124" t="s">
        <v>87</v>
      </c>
      <c r="C16" s="125">
        <v>63.98</v>
      </c>
      <c r="D16" s="126">
        <v>36.8</v>
      </c>
      <c r="E16" s="1"/>
    </row>
    <row r="18" spans="1:1">
      <c r="A18" t="s">
        <v>99</v>
      </c>
    </row>
  </sheetData>
  <mergeCells count="1">
    <mergeCell ref="A1:D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D14"/>
  <sheetViews>
    <sheetView tabSelected="1" workbookViewId="0">
      <selection activeCell="E12" sqref="E12"/>
    </sheetView>
  </sheetViews>
  <sheetFormatPr defaultColWidth="9" defaultRowHeight="14.25" outlineLevelCol="3"/>
  <cols>
    <col min="1" max="1" width="33.25" customWidth="1"/>
    <col min="3" max="3" width="14.25" customWidth="1"/>
    <col min="4" max="4" width="9" style="82"/>
    <col min="5" max="5" width="9.125" customWidth="1"/>
  </cols>
  <sheetData>
    <row r="1" ht="20.25" spans="1:4">
      <c r="A1" s="93" t="s">
        <v>100</v>
      </c>
      <c r="B1" s="93"/>
      <c r="C1" s="93"/>
      <c r="D1" s="93"/>
    </row>
    <row r="2" ht="21" spans="1:4">
      <c r="A2" s="94"/>
      <c r="B2" s="94"/>
      <c r="C2" s="95" t="s">
        <v>101</v>
      </c>
      <c r="D2" s="95"/>
    </row>
    <row r="3" ht="24.95" customHeight="1" spans="1:4">
      <c r="A3" s="96"/>
      <c r="B3" s="74" t="s">
        <v>102</v>
      </c>
      <c r="C3" s="74" t="s">
        <v>103</v>
      </c>
      <c r="D3" s="97" t="s">
        <v>4</v>
      </c>
    </row>
    <row r="4" ht="24.95" customHeight="1" spans="1:4">
      <c r="A4" s="98" t="s">
        <v>104</v>
      </c>
      <c r="B4" s="99">
        <v>175</v>
      </c>
      <c r="C4" s="99">
        <v>430857</v>
      </c>
      <c r="D4" s="100">
        <v>20.12</v>
      </c>
    </row>
    <row r="5" ht="24.95" customHeight="1" spans="1:4">
      <c r="A5" s="101" t="s">
        <v>105</v>
      </c>
      <c r="B5" s="102">
        <v>41</v>
      </c>
      <c r="C5" s="102">
        <v>161159</v>
      </c>
      <c r="D5" s="103">
        <v>23.09</v>
      </c>
    </row>
    <row r="6" ht="24.95" customHeight="1" spans="1:4">
      <c r="A6" s="101" t="s">
        <v>106</v>
      </c>
      <c r="B6" s="102">
        <v>18</v>
      </c>
      <c r="C6" s="102">
        <v>33576</v>
      </c>
      <c r="D6" s="103">
        <v>7.59</v>
      </c>
    </row>
    <row r="7" ht="24.95" customHeight="1" spans="1:4">
      <c r="A7" s="101" t="s">
        <v>107</v>
      </c>
      <c r="B7" s="102">
        <v>5</v>
      </c>
      <c r="C7" s="102">
        <v>4952</v>
      </c>
      <c r="D7" s="103">
        <v>6.1</v>
      </c>
    </row>
    <row r="8" ht="24.95" customHeight="1" spans="1:4">
      <c r="A8" s="101" t="s">
        <v>108</v>
      </c>
      <c r="B8" s="102">
        <v>47</v>
      </c>
      <c r="C8" s="102">
        <v>92042</v>
      </c>
      <c r="D8" s="103">
        <v>31.06</v>
      </c>
    </row>
    <row r="9" ht="24.95" customHeight="1" spans="1:4">
      <c r="A9" s="101" t="s">
        <v>109</v>
      </c>
      <c r="B9" s="102">
        <v>40</v>
      </c>
      <c r="C9" s="102">
        <v>97797</v>
      </c>
      <c r="D9" s="103">
        <v>25.22</v>
      </c>
    </row>
    <row r="10" ht="24.95" customHeight="1" spans="1:4">
      <c r="A10" s="101" t="s">
        <v>110</v>
      </c>
      <c r="B10" s="102">
        <v>4</v>
      </c>
      <c r="C10" s="102">
        <v>7429</v>
      </c>
      <c r="D10" s="103">
        <v>-32.91</v>
      </c>
    </row>
    <row r="11" ht="24.95" customHeight="1" spans="1:4">
      <c r="A11" s="101" t="s">
        <v>111</v>
      </c>
      <c r="B11" s="102">
        <v>3</v>
      </c>
      <c r="C11" s="102">
        <v>2722</v>
      </c>
      <c r="D11" s="103">
        <v>21.74</v>
      </c>
    </row>
    <row r="12" ht="24.95" customHeight="1" spans="1:4">
      <c r="A12" s="101" t="s">
        <v>112</v>
      </c>
      <c r="B12" s="102">
        <v>2</v>
      </c>
      <c r="C12" s="102">
        <v>1035</v>
      </c>
      <c r="D12" s="103">
        <v>-27.56</v>
      </c>
    </row>
    <row r="13" ht="24.95" customHeight="1" spans="1:4">
      <c r="A13" s="101" t="s">
        <v>113</v>
      </c>
      <c r="B13" s="102">
        <v>2</v>
      </c>
      <c r="C13" s="102">
        <v>16785</v>
      </c>
      <c r="D13" s="103">
        <v>-13.6</v>
      </c>
    </row>
    <row r="14" ht="24.95" customHeight="1" spans="1:4">
      <c r="A14" s="104" t="s">
        <v>114</v>
      </c>
      <c r="B14" s="105">
        <v>13</v>
      </c>
      <c r="C14" s="105">
        <v>13360</v>
      </c>
      <c r="D14" s="106">
        <v>42.43</v>
      </c>
    </row>
  </sheetData>
  <mergeCells count="2">
    <mergeCell ref="A1:D1"/>
    <mergeCell ref="C2:D2"/>
  </mergeCells>
  <pageMargins left="0.7" right="0.7" top="0.75" bottom="0.75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D14"/>
  <sheetViews>
    <sheetView workbookViewId="0">
      <selection activeCell="F20" sqref="F20"/>
    </sheetView>
  </sheetViews>
  <sheetFormatPr defaultColWidth="9" defaultRowHeight="14.25" outlineLevelCol="3"/>
  <cols>
    <col min="1" max="1" width="26" customWidth="1"/>
    <col min="3" max="3" width="12.625" customWidth="1"/>
    <col min="4" max="4" width="11.125" customWidth="1"/>
  </cols>
  <sheetData>
    <row r="1" customHeight="1" spans="1:4">
      <c r="A1" s="71" t="s">
        <v>115</v>
      </c>
      <c r="B1" s="71"/>
      <c r="C1" s="71"/>
      <c r="D1" s="71"/>
    </row>
    <row r="2" customHeight="1" spans="1:4">
      <c r="A2" s="2"/>
      <c r="B2" s="2"/>
      <c r="C2" s="2"/>
      <c r="D2" s="2"/>
    </row>
    <row r="3" ht="21" customHeight="1" spans="1:4">
      <c r="A3" s="72"/>
      <c r="B3" s="73" t="s">
        <v>41</v>
      </c>
      <c r="C3" s="74" t="s">
        <v>85</v>
      </c>
      <c r="D3" s="75" t="s">
        <v>17</v>
      </c>
    </row>
    <row r="4" ht="24.95" customHeight="1" spans="1:4">
      <c r="A4" s="76" t="s">
        <v>116</v>
      </c>
      <c r="B4" s="77" t="s">
        <v>46</v>
      </c>
      <c r="C4" s="78">
        <v>910936</v>
      </c>
      <c r="D4" s="79">
        <v>-14.6</v>
      </c>
    </row>
    <row r="5" ht="24.95" customHeight="1" spans="1:4">
      <c r="A5" s="80" t="s">
        <v>117</v>
      </c>
      <c r="B5" s="77" t="s">
        <v>46</v>
      </c>
      <c r="C5" s="81">
        <v>794376</v>
      </c>
      <c r="D5" s="82">
        <v>-10.1</v>
      </c>
    </row>
    <row r="6" ht="24.95" customHeight="1" spans="1:4">
      <c r="A6" s="83" t="s">
        <v>118</v>
      </c>
      <c r="B6" s="77" t="s">
        <v>46</v>
      </c>
      <c r="C6" s="81">
        <v>116559</v>
      </c>
      <c r="D6" s="82">
        <v>-36.1</v>
      </c>
    </row>
    <row r="7" ht="24.95" customHeight="1" spans="1:4">
      <c r="A7" s="80" t="s">
        <v>119</v>
      </c>
      <c r="B7" s="84" t="s">
        <v>43</v>
      </c>
      <c r="C7" s="85">
        <v>10</v>
      </c>
      <c r="D7" s="86" t="s">
        <v>120</v>
      </c>
    </row>
    <row r="8" ht="24.95" customHeight="1" spans="1:4">
      <c r="A8" s="80" t="s">
        <v>121</v>
      </c>
      <c r="B8" s="84" t="s">
        <v>122</v>
      </c>
      <c r="C8" s="87">
        <v>20750</v>
      </c>
      <c r="D8" s="82">
        <v>82.6</v>
      </c>
    </row>
    <row r="9" ht="24.95" customHeight="1" spans="1:4">
      <c r="A9" s="80" t="s">
        <v>123</v>
      </c>
      <c r="B9" s="84" t="s">
        <v>122</v>
      </c>
      <c r="C9" s="87">
        <v>14173</v>
      </c>
      <c r="D9" s="82">
        <v>102.5</v>
      </c>
    </row>
    <row r="10" ht="24.95" customHeight="1" spans="1:4">
      <c r="A10" s="80" t="s">
        <v>124</v>
      </c>
      <c r="B10" s="84" t="s">
        <v>43</v>
      </c>
      <c r="C10" s="87">
        <v>486</v>
      </c>
      <c r="D10" s="86" t="s">
        <v>120</v>
      </c>
    </row>
    <row r="11" ht="24.95" customHeight="1" spans="1:4">
      <c r="A11" s="80" t="s">
        <v>125</v>
      </c>
      <c r="B11" s="84" t="s">
        <v>122</v>
      </c>
      <c r="C11" s="87">
        <v>8377</v>
      </c>
      <c r="D11" s="82">
        <v>-33.9</v>
      </c>
    </row>
    <row r="12" ht="24.95" customHeight="1" spans="1:4">
      <c r="A12" s="80" t="s">
        <v>126</v>
      </c>
      <c r="B12" s="84" t="s">
        <v>127</v>
      </c>
      <c r="C12" s="87">
        <v>124</v>
      </c>
      <c r="D12" s="82">
        <v>-90</v>
      </c>
    </row>
    <row r="13" ht="24.95" customHeight="1" spans="1:4">
      <c r="A13" s="88" t="s">
        <v>128</v>
      </c>
      <c r="B13" s="89" t="s">
        <v>127</v>
      </c>
      <c r="C13" s="90">
        <v>8915</v>
      </c>
      <c r="D13" s="91">
        <v>-24.1</v>
      </c>
    </row>
    <row r="14" spans="1:4">
      <c r="A14" s="92" t="s">
        <v>129</v>
      </c>
      <c r="B14" s="92"/>
      <c r="C14" s="92"/>
      <c r="D14" s="92"/>
    </row>
  </sheetData>
  <mergeCells count="2">
    <mergeCell ref="A14:D14"/>
    <mergeCell ref="A1:D2"/>
  </mergeCells>
  <pageMargins left="0.751388888888889" right="0.751388888888889" top="1" bottom="1" header="0.5" footer="0.5"/>
  <pageSetup paperSize="9" scale="12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F13" sqref="F13"/>
    </sheetView>
  </sheetViews>
  <sheetFormatPr defaultColWidth="9" defaultRowHeight="26.1" customHeight="1" outlineLevelCol="3"/>
  <cols>
    <col min="1" max="1" width="29.125" customWidth="1"/>
    <col min="2" max="2" width="11.5" customWidth="1"/>
    <col min="3" max="3" width="11.625" customWidth="1"/>
  </cols>
  <sheetData>
    <row r="1" customHeight="1" spans="1:3">
      <c r="A1" s="56" t="s">
        <v>130</v>
      </c>
      <c r="B1" s="56"/>
      <c r="C1" s="56"/>
    </row>
    <row r="2" customHeight="1" spans="1:4">
      <c r="A2" s="1"/>
      <c r="B2" s="1"/>
      <c r="C2" s="1" t="s">
        <v>131</v>
      </c>
      <c r="D2" s="1"/>
    </row>
    <row r="3" customHeight="1" spans="1:4">
      <c r="A3" s="57"/>
      <c r="B3" s="58" t="s">
        <v>85</v>
      </c>
      <c r="C3" s="59" t="s">
        <v>132</v>
      </c>
      <c r="D3" s="1"/>
    </row>
    <row r="4" customHeight="1" spans="1:3">
      <c r="A4" s="60" t="s">
        <v>133</v>
      </c>
      <c r="B4" s="61">
        <v>1647756</v>
      </c>
      <c r="C4" s="62">
        <v>-11.96</v>
      </c>
    </row>
    <row r="5" customHeight="1" spans="1:3">
      <c r="A5" s="60" t="s">
        <v>134</v>
      </c>
      <c r="B5" s="63"/>
      <c r="C5" s="64"/>
    </row>
    <row r="6" customHeight="1" spans="1:3">
      <c r="A6" s="60" t="s">
        <v>135</v>
      </c>
      <c r="B6" s="65">
        <v>4176008.5</v>
      </c>
      <c r="C6" s="66">
        <v>-2.93</v>
      </c>
    </row>
    <row r="7" customHeight="1" spans="1:3">
      <c r="A7" s="60" t="s">
        <v>136</v>
      </c>
      <c r="B7" s="65">
        <v>1340983.2</v>
      </c>
      <c r="C7" s="66">
        <v>-8.31</v>
      </c>
    </row>
    <row r="8" customHeight="1" spans="1:3">
      <c r="A8" s="60" t="s">
        <v>137</v>
      </c>
      <c r="B8" s="65"/>
      <c r="C8" s="66"/>
    </row>
    <row r="9" customHeight="1" spans="1:3">
      <c r="A9" s="60" t="s">
        <v>138</v>
      </c>
      <c r="B9" s="65">
        <v>15295.1</v>
      </c>
      <c r="C9" s="66">
        <v>-20.82</v>
      </c>
    </row>
    <row r="10" customHeight="1" spans="1:3">
      <c r="A10" s="60" t="s">
        <v>139</v>
      </c>
      <c r="B10" s="65">
        <v>214673.9</v>
      </c>
      <c r="C10" s="66">
        <v>-15.52</v>
      </c>
    </row>
    <row r="11" customHeight="1" spans="1:3">
      <c r="A11" s="67" t="s">
        <v>140</v>
      </c>
      <c r="B11" s="68">
        <v>342358.8</v>
      </c>
      <c r="C11" s="69">
        <v>-12.2</v>
      </c>
    </row>
    <row r="12" customHeight="1" spans="1:3">
      <c r="A12" s="70"/>
      <c r="B12" s="70"/>
      <c r="C12" s="70"/>
    </row>
  </sheetData>
  <mergeCells count="1">
    <mergeCell ref="A1:C1"/>
  </mergeCells>
  <pageMargins left="0.75" right="0.75" top="1" bottom="1" header="0.5" footer="0.5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K16"/>
  <sheetViews>
    <sheetView workbookViewId="0">
      <selection activeCell="G5" sqref="G5"/>
    </sheetView>
  </sheetViews>
  <sheetFormatPr defaultColWidth="9" defaultRowHeight="14.25"/>
  <cols>
    <col min="1" max="1" width="27.875" style="26" customWidth="1"/>
    <col min="2" max="2" width="10.875" style="26" customWidth="1"/>
    <col min="3" max="3" width="11.75" style="27" customWidth="1"/>
    <col min="4" max="4" width="11.5" style="28" customWidth="1"/>
    <col min="5" max="5" width="9" style="26"/>
    <col min="6" max="6" width="10.375" style="26" customWidth="1"/>
    <col min="7" max="7" width="13.75" style="29"/>
  </cols>
  <sheetData>
    <row r="1" ht="20.25" spans="1:4">
      <c r="A1" s="30" t="s">
        <v>141</v>
      </c>
      <c r="B1" s="30"/>
      <c r="C1" s="30"/>
      <c r="D1" s="30"/>
    </row>
    <row r="2" ht="15" spans="1:4">
      <c r="A2" s="31"/>
      <c r="B2" s="32"/>
      <c r="C2" s="33" t="s">
        <v>1</v>
      </c>
      <c r="D2" s="34"/>
    </row>
    <row r="3" ht="24.95" customHeight="1" spans="1:4">
      <c r="A3" s="35"/>
      <c r="B3" s="36" t="s">
        <v>2</v>
      </c>
      <c r="C3" s="37" t="s">
        <v>85</v>
      </c>
      <c r="D3" s="38" t="s">
        <v>4</v>
      </c>
    </row>
    <row r="4" ht="24.95" customHeight="1" spans="1:4">
      <c r="A4" s="39" t="s">
        <v>142</v>
      </c>
      <c r="B4" s="40">
        <v>257166.5</v>
      </c>
      <c r="C4" s="41">
        <v>910655.5</v>
      </c>
      <c r="D4" s="42">
        <v>27.5001977630721</v>
      </c>
    </row>
    <row r="5" ht="24.95" customHeight="1" spans="1:4">
      <c r="A5" s="39" t="s">
        <v>143</v>
      </c>
      <c r="B5" s="43">
        <v>47308.5</v>
      </c>
      <c r="C5" s="44">
        <v>175350.5</v>
      </c>
      <c r="D5" s="45">
        <v>-13.4693343794952</v>
      </c>
    </row>
    <row r="6" ht="24.95" customHeight="1" spans="1:10">
      <c r="A6" s="39" t="s">
        <v>144</v>
      </c>
      <c r="B6" s="16">
        <f>B4-B5</f>
        <v>209858</v>
      </c>
      <c r="C6" s="46">
        <f>C4-C5</f>
        <v>735305</v>
      </c>
      <c r="D6" s="47">
        <v>43.7285107497561</v>
      </c>
      <c r="F6" s="44">
        <v>511593</v>
      </c>
      <c r="G6" s="29">
        <f>(C6/F6-1)*100</f>
        <v>43.7285107497561</v>
      </c>
      <c r="I6" s="55"/>
      <c r="J6" s="55"/>
    </row>
    <row r="7" ht="24.95" customHeight="1" spans="1:7">
      <c r="A7" s="48" t="s">
        <v>145</v>
      </c>
      <c r="B7" s="43">
        <v>64608</v>
      </c>
      <c r="C7" s="46">
        <v>310201</v>
      </c>
      <c r="D7" s="47">
        <v>-2.84571561009374</v>
      </c>
      <c r="F7" s="44">
        <v>319287</v>
      </c>
      <c r="G7" s="29">
        <f t="shared" ref="G7:G14" si="0">(C7/F7-1)*100</f>
        <v>-2.84571561009374</v>
      </c>
    </row>
    <row r="8" ht="24.95" customHeight="1" spans="1:11">
      <c r="A8" s="39" t="s">
        <v>146</v>
      </c>
      <c r="B8" s="49" t="s">
        <v>147</v>
      </c>
      <c r="C8" s="46">
        <v>951660</v>
      </c>
      <c r="D8" s="47">
        <v>18.7600613979259</v>
      </c>
      <c r="F8" s="16">
        <v>801330</v>
      </c>
      <c r="G8" s="29">
        <f t="shared" si="0"/>
        <v>18.7600613979259</v>
      </c>
      <c r="I8" s="55">
        <v>475289</v>
      </c>
      <c r="J8" s="55">
        <v>476371</v>
      </c>
      <c r="K8">
        <f>I8+J8</f>
        <v>951660</v>
      </c>
    </row>
    <row r="9" ht="24.95" customHeight="1" spans="1:7">
      <c r="A9" s="48" t="s">
        <v>148</v>
      </c>
      <c r="B9" s="49" t="s">
        <v>147</v>
      </c>
      <c r="C9" s="18">
        <v>475289</v>
      </c>
      <c r="D9" s="47">
        <v>-22.0556594181508</v>
      </c>
      <c r="F9" s="16">
        <v>609780</v>
      </c>
      <c r="G9" s="29">
        <f t="shared" si="0"/>
        <v>-22.0556594181508</v>
      </c>
    </row>
    <row r="10" ht="24.95" customHeight="1" spans="1:7">
      <c r="A10" s="39" t="s">
        <v>149</v>
      </c>
      <c r="B10" s="49" t="s">
        <v>147</v>
      </c>
      <c r="C10" s="18">
        <v>16498553.445112</v>
      </c>
      <c r="D10" s="47">
        <v>15.0585025814152</v>
      </c>
      <c r="F10" s="16">
        <v>14339273.565148</v>
      </c>
      <c r="G10" s="29">
        <f t="shared" si="0"/>
        <v>15.0585025814152</v>
      </c>
    </row>
    <row r="11" ht="24.95" customHeight="1" spans="1:7">
      <c r="A11" s="48" t="s">
        <v>150</v>
      </c>
      <c r="B11" s="49" t="s">
        <v>147</v>
      </c>
      <c r="C11" s="16">
        <v>10368149.915714</v>
      </c>
      <c r="D11" s="47">
        <v>12.8566962299437</v>
      </c>
      <c r="F11" s="16">
        <v>9187004.636915</v>
      </c>
      <c r="G11" s="29">
        <f t="shared" si="0"/>
        <v>12.8566962299437</v>
      </c>
    </row>
    <row r="12" ht="24.95" customHeight="1" spans="1:7">
      <c r="A12" s="39" t="s">
        <v>151</v>
      </c>
      <c r="B12" s="49" t="s">
        <v>147</v>
      </c>
      <c r="C12" s="16">
        <v>11798520.970513</v>
      </c>
      <c r="D12" s="47">
        <v>23.2442713645193</v>
      </c>
      <c r="F12" s="16">
        <v>9573281.451449</v>
      </c>
      <c r="G12" s="29">
        <f t="shared" si="0"/>
        <v>23.2442713645193</v>
      </c>
    </row>
    <row r="13" ht="24.95" customHeight="1" spans="1:7">
      <c r="A13" s="48" t="s">
        <v>152</v>
      </c>
      <c r="B13" s="49" t="s">
        <v>147</v>
      </c>
      <c r="C13" s="16">
        <v>4424804.880241</v>
      </c>
      <c r="D13" s="47">
        <v>17.5050042050329</v>
      </c>
      <c r="F13" s="16">
        <v>3765631.013059</v>
      </c>
      <c r="G13" s="29">
        <f t="shared" si="0"/>
        <v>17.5050042050329</v>
      </c>
    </row>
    <row r="14" ht="24.95" customHeight="1" spans="1:7">
      <c r="A14" s="50" t="s">
        <v>153</v>
      </c>
      <c r="B14" s="51" t="s">
        <v>147</v>
      </c>
      <c r="C14" s="21">
        <v>6884855.658781</v>
      </c>
      <c r="D14" s="52">
        <v>25.7795770180882</v>
      </c>
      <c r="F14" s="21">
        <v>5473746.86893</v>
      </c>
      <c r="G14" s="29">
        <f t="shared" si="0"/>
        <v>25.7795770180882</v>
      </c>
    </row>
    <row r="16" spans="1:4">
      <c r="A16" s="53" t="s">
        <v>154</v>
      </c>
      <c r="B16" s="54"/>
      <c r="C16" s="54"/>
      <c r="D16" s="54"/>
    </row>
  </sheetData>
  <mergeCells count="3">
    <mergeCell ref="A1:D1"/>
    <mergeCell ref="C2:D2"/>
    <mergeCell ref="A16:D16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规模工业总产值</vt:lpstr>
      <vt:lpstr>规模工业企业产品产量</vt:lpstr>
      <vt:lpstr>规模工业企业经济效益</vt:lpstr>
      <vt:lpstr>全社会用电量</vt:lpstr>
      <vt:lpstr>固定资产投资完成额</vt:lpstr>
      <vt:lpstr>规模以上服务业</vt:lpstr>
      <vt:lpstr>对外经济</vt:lpstr>
      <vt:lpstr>批发、零售、住宿、餐饮业</vt:lpstr>
      <vt:lpstr>财政金融</vt:lpstr>
      <vt:lpstr>银行存贷款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本宝宝无敌</cp:lastModifiedBy>
  <dcterms:created xsi:type="dcterms:W3CDTF">2014-04-24T06:45:00Z</dcterms:created>
  <cp:lastPrinted>2017-01-20T07:43:00Z</cp:lastPrinted>
  <dcterms:modified xsi:type="dcterms:W3CDTF">2020-06-30T02:51:17Z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