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7" activeTab="7"/>
  </bookViews>
  <sheets>
    <sheet name="规模工业总产值" sheetId="1" r:id="rId1"/>
    <sheet name="规模工业企业产品产量" sheetId="2" r:id="rId2"/>
    <sheet name="规模工业企业经济效益" sheetId="3" r:id="rId3"/>
    <sheet name="全社会用电量" sheetId="4" r:id="rId4"/>
    <sheet name="固定资产投资完成额" sheetId="5" r:id="rId5"/>
    <sheet name="规模以上服务业" sheetId="6" r:id="rId6"/>
    <sheet name="批零住餐" sheetId="7" r:id="rId7"/>
    <sheet name="对外经济" sheetId="8" r:id="rId8"/>
    <sheet name="财政金融" sheetId="9" r:id="rId9"/>
    <sheet name="银行存贷款" sheetId="10" r:id="rId10"/>
    <sheet name="服务业税收分行业" sheetId="11" r:id="rId11"/>
    <sheet name="地税服务业税收分税种" sheetId="12" r:id="rId12"/>
    <sheet name="价格指数" sheetId="13" r:id="rId13"/>
  </sheets>
  <externalReferences>
    <externalReference r:id="rId16"/>
  </externalReferences>
  <definedNames/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D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有调整量</t>
        </r>
      </text>
    </comment>
    <comment ref="D1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有调整量</t>
        </r>
      </text>
    </comment>
  </commentList>
</comments>
</file>

<file path=xl/sharedStrings.xml><?xml version="1.0" encoding="utf-8"?>
<sst xmlns="http://schemas.openxmlformats.org/spreadsheetml/2006/main" count="317" uniqueCount="241">
  <si>
    <t>规模工业企业总产值</t>
  </si>
  <si>
    <t>计量单位：万元</t>
  </si>
  <si>
    <t>10月</t>
  </si>
  <si>
    <t>1—10月</t>
  </si>
  <si>
    <t>同比±％</t>
  </si>
  <si>
    <t xml:space="preserve">  总计</t>
  </si>
  <si>
    <t xml:space="preserve">    按所有制分：集体</t>
  </si>
  <si>
    <t xml:space="preserve">                     股份制</t>
  </si>
  <si>
    <t xml:space="preserve">                              外商、港澳台</t>
  </si>
  <si>
    <t xml:space="preserve">                其它</t>
  </si>
  <si>
    <t xml:space="preserve">    按轻重工业分： 轻工业</t>
  </si>
  <si>
    <t xml:space="preserve">                   重工业</t>
  </si>
  <si>
    <t>高新技术产业产值</t>
  </si>
  <si>
    <t>新兴技术产业产值</t>
  </si>
  <si>
    <t xml:space="preserve">    民营工业</t>
  </si>
  <si>
    <r>
      <t>注：规模企业（定报企业）指国有和年销售收入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万元以上非国有工业企业。</t>
    </r>
  </si>
  <si>
    <t>规模工业企业产品产量</t>
  </si>
  <si>
    <t>单位</t>
  </si>
  <si>
    <t>同比±%</t>
  </si>
  <si>
    <t>橡胶轮胎外胎</t>
  </si>
  <si>
    <t>条</t>
  </si>
  <si>
    <t>民用钢质船舶</t>
  </si>
  <si>
    <t>万载重吨</t>
  </si>
  <si>
    <t>钢球</t>
  </si>
  <si>
    <t>万粒</t>
  </si>
  <si>
    <t>锻压设备</t>
  </si>
  <si>
    <t>台</t>
  </si>
  <si>
    <t>高压电器</t>
  </si>
  <si>
    <t>阀门</t>
  </si>
  <si>
    <t>吨</t>
  </si>
  <si>
    <t>半导体分立器件</t>
  </si>
  <si>
    <t>万只</t>
  </si>
  <si>
    <t>纱</t>
  </si>
  <si>
    <t>布</t>
  </si>
  <si>
    <t>万米</t>
  </si>
  <si>
    <t>服装</t>
  </si>
  <si>
    <t>万件</t>
  </si>
  <si>
    <t>玻璃纤维纱</t>
  </si>
  <si>
    <t>滚动轴承</t>
  </si>
  <si>
    <t>万套</t>
  </si>
  <si>
    <t>饮料酒</t>
  </si>
  <si>
    <t>规模工业企业经济效益</t>
  </si>
  <si>
    <t>计量单位</t>
  </si>
  <si>
    <t>企业单位数</t>
  </si>
  <si>
    <t>个</t>
  </si>
  <si>
    <t>—</t>
  </si>
  <si>
    <t>亏损企业数</t>
  </si>
  <si>
    <t>应收账款净额</t>
  </si>
  <si>
    <t>万元</t>
  </si>
  <si>
    <t>产成品</t>
  </si>
  <si>
    <t>负债总额</t>
  </si>
  <si>
    <t>主营业务收入</t>
  </si>
  <si>
    <t>成本费用总额</t>
  </si>
  <si>
    <t>利税总额</t>
  </si>
  <si>
    <t>利润总额</t>
  </si>
  <si>
    <t>应缴税金总额</t>
  </si>
  <si>
    <t>亏损企业亏损额</t>
  </si>
  <si>
    <t>增减百分点</t>
  </si>
  <si>
    <t>总资产贡献率</t>
  </si>
  <si>
    <t>％</t>
  </si>
  <si>
    <t>资产负债率</t>
  </si>
  <si>
    <t>成本费用利润率</t>
  </si>
  <si>
    <t>流动资产周转率</t>
  </si>
  <si>
    <t>次</t>
  </si>
  <si>
    <t>产销率</t>
  </si>
  <si>
    <t>全社会用电量</t>
  </si>
  <si>
    <t>计量单位：万千瓦时</t>
  </si>
  <si>
    <t>1－10月</t>
  </si>
  <si>
    <t>全社会用电总计</t>
  </si>
  <si>
    <t>一、农、林、牧、渔业</t>
  </si>
  <si>
    <t>二、工业</t>
  </si>
  <si>
    <t>（二）制造业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</si>
  <si>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</si>
  <si>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</si>
  <si>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</si>
  <si>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</si>
  <si>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</si>
  <si>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</si>
  <si>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</si>
  <si>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</si>
  <si>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 xml:space="preserve">  其中：租赁业</t>
  </si>
  <si>
    <t>十一、公共服务及管理组织</t>
  </si>
  <si>
    <t>十二、城乡居民生活用电合计</t>
  </si>
  <si>
    <t xml:space="preserve">  城镇居民</t>
  </si>
  <si>
    <t xml:space="preserve">   </t>
  </si>
  <si>
    <t xml:space="preserve">  乡村居民</t>
  </si>
  <si>
    <t>注：本资料由市供电公司提供。</t>
  </si>
  <si>
    <t>固定资产投资完成额</t>
  </si>
  <si>
    <t>1-10月</t>
  </si>
  <si>
    <t>一、固定资产投资完成额</t>
  </si>
  <si>
    <t>亿元</t>
  </si>
  <si>
    <t xml:space="preserve">     工业</t>
  </si>
  <si>
    <t xml:space="preserve">     第三产业</t>
  </si>
  <si>
    <t xml:space="preserve">       其中：房地产开发</t>
  </si>
  <si>
    <t>二、房地产</t>
  </si>
  <si>
    <t xml:space="preserve">   企业个数</t>
  </si>
  <si>
    <t xml:space="preserve">   房屋施工面积</t>
  </si>
  <si>
    <t>万㎡</t>
  </si>
  <si>
    <t xml:space="preserve">       其中：住宅</t>
  </si>
  <si>
    <t xml:space="preserve">   房屋竣工面积</t>
  </si>
  <si>
    <t xml:space="preserve">   商品房销售面积</t>
  </si>
  <si>
    <t xml:space="preserve">   商品房销售额</t>
  </si>
  <si>
    <t>注：投资增幅系南通市统计局反馈数。</t>
  </si>
  <si>
    <t>规上服务业</t>
  </si>
  <si>
    <t>计量单位：个、万元</t>
  </si>
  <si>
    <t>单位数</t>
  </si>
  <si>
    <t>10月营业收入</t>
  </si>
  <si>
    <t>合计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</si>
  <si>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</si>
  <si>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</si>
  <si>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</si>
  <si>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</si>
  <si>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</si>
  <si>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</si>
  <si>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</si>
  <si>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</si>
  <si>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</si>
  <si>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</si>
  <si>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>批发、零售、住宿、餐饮业</t>
  </si>
  <si>
    <t>单位：万元</t>
  </si>
  <si>
    <t>1-9月</t>
  </si>
  <si>
    <t>同比%</t>
  </si>
  <si>
    <t>一、社会消费品零售总额</t>
  </si>
  <si>
    <t>（一）、按销售单位所在地分</t>
  </si>
  <si>
    <t/>
  </si>
  <si>
    <t xml:space="preserve">     1、城镇</t>
  </si>
  <si>
    <t xml:space="preserve">       其中：城区</t>
  </si>
  <si>
    <t xml:space="preserve">     2、乡村</t>
  </si>
  <si>
    <t>（二）、按行业分</t>
  </si>
  <si>
    <t xml:space="preserve">    批发零售业</t>
  </si>
  <si>
    <t xml:space="preserve">    住宿和餐饮业小计</t>
  </si>
  <si>
    <t>二、商品销售总额</t>
  </si>
  <si>
    <t>（一）批发业</t>
  </si>
  <si>
    <t>（二）零售业</t>
  </si>
  <si>
    <t>三、限额以上批发零售住宿餐饮零售额</t>
  </si>
  <si>
    <t>对外经济</t>
  </si>
  <si>
    <t>一、进出口总值</t>
  </si>
  <si>
    <t xml:space="preserve">      出口总值</t>
  </si>
  <si>
    <t xml:space="preserve">      进口总值</t>
  </si>
  <si>
    <t>二、新增注册项目</t>
  </si>
  <si>
    <t>-</t>
  </si>
  <si>
    <t xml:space="preserve">    新增注册金额</t>
  </si>
  <si>
    <t>万美元</t>
  </si>
  <si>
    <t xml:space="preserve">    实际利用外资金额</t>
  </si>
  <si>
    <t>三、期末实有三资企业</t>
  </si>
  <si>
    <t>四、承包劳务完成营业额</t>
  </si>
  <si>
    <t>五、当年新派劳务人数</t>
  </si>
  <si>
    <t>人</t>
  </si>
  <si>
    <t xml:space="preserve">    月末在外人数</t>
  </si>
  <si>
    <t>注：本资料由市商务局提供。</t>
  </si>
  <si>
    <t>财政、金融</t>
  </si>
  <si>
    <t>1.财政总收入</t>
  </si>
  <si>
    <t xml:space="preserve"> （1）中央级收入</t>
  </si>
  <si>
    <t xml:space="preserve"> （2）地方级收入</t>
  </si>
  <si>
    <t xml:space="preserve">       #一般公共预算收入</t>
  </si>
  <si>
    <t>2.财政支出</t>
  </si>
  <si>
    <t xml:space="preserve">       #一般公共预算支出</t>
  </si>
  <si>
    <t>3.金融系统存款余额</t>
  </si>
  <si>
    <r>
      <t xml:space="preserve">   #</t>
    </r>
    <r>
      <rPr>
        <sz val="12"/>
        <rFont val="宋体"/>
        <family val="0"/>
      </rPr>
      <t>居民储蓄存款</t>
    </r>
  </si>
  <si>
    <t>4.金融系统贷款余额</t>
  </si>
  <si>
    <r>
      <t xml:space="preserve">   #</t>
    </r>
    <r>
      <rPr>
        <sz val="12"/>
        <rFont val="宋体"/>
        <family val="0"/>
      </rPr>
      <t>短期贷款</t>
    </r>
  </si>
  <si>
    <t xml:space="preserve">    中长期贷款</t>
  </si>
  <si>
    <t>注：本资料由市财政局和市人民银行提供。</t>
  </si>
  <si>
    <t>各银行机构存贷款</t>
  </si>
  <si>
    <t>1-10月各项存款</t>
  </si>
  <si>
    <t>1-10月各项贷款</t>
  </si>
  <si>
    <t>贷存比
(%)</t>
  </si>
  <si>
    <t>余额</t>
  </si>
  <si>
    <t>比年初±</t>
  </si>
  <si>
    <t>合   计</t>
  </si>
  <si>
    <t>农业发展银行</t>
  </si>
  <si>
    <t>工商银行</t>
  </si>
  <si>
    <t>农业银行</t>
  </si>
  <si>
    <t>中国银行</t>
  </si>
  <si>
    <t>建设银行</t>
  </si>
  <si>
    <t>交通银行</t>
  </si>
  <si>
    <t>中信银行</t>
  </si>
  <si>
    <t>招商银行</t>
  </si>
  <si>
    <t>浦发银行</t>
  </si>
  <si>
    <t>民生银行</t>
  </si>
  <si>
    <t>南京银行</t>
  </si>
  <si>
    <t>江苏银行</t>
  </si>
  <si>
    <t>邮政储蓄银行</t>
  </si>
  <si>
    <t>本地农商行</t>
  </si>
  <si>
    <t>无锡农商行</t>
  </si>
  <si>
    <t>张家港农商行</t>
  </si>
  <si>
    <t>华夏银行</t>
  </si>
  <si>
    <t>兴业银行</t>
  </si>
  <si>
    <t>村镇银行</t>
  </si>
  <si>
    <t>注：本资料由市人民银行提供。</t>
  </si>
  <si>
    <t>服务业税收</t>
  </si>
  <si>
    <t>服务业税收合计</t>
  </si>
  <si>
    <r>
      <t xml:space="preserve">  # </t>
    </r>
    <r>
      <rPr>
        <sz val="12"/>
        <rFont val="宋体"/>
        <family val="0"/>
      </rPr>
      <t>国税</t>
    </r>
  </si>
  <si>
    <r>
      <t xml:space="preserve"> </t>
    </r>
    <r>
      <rPr>
        <sz val="12"/>
        <rFont val="宋体"/>
        <family val="0"/>
      </rPr>
      <t xml:space="preserve">   地税</t>
    </r>
  </si>
  <si>
    <r>
      <t xml:space="preserve">  </t>
    </r>
    <r>
      <rPr>
        <sz val="12"/>
        <rFont val="宋体"/>
        <family val="0"/>
      </rPr>
      <t xml:space="preserve"># </t>
    </r>
    <r>
      <rPr>
        <sz val="12"/>
        <rFont val="宋体"/>
        <family val="0"/>
      </rPr>
      <t>批发和零售业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</si>
  <si>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交通运输、仓储和邮政业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</si>
  <si>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住宿和餐饮业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</si>
  <si>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信息传输、软件和信息技术服务业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</si>
  <si>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金融业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</si>
  <si>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房地产业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</si>
  <si>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租赁和商务服务业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</si>
  <si>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科学研究和技术服务业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</si>
  <si>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水利、环境和公共设施管理业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</si>
  <si>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居民服务、修理和其他服务业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</si>
  <si>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教育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</si>
  <si>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卫生和社会工作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</si>
  <si>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文化、体育和娱乐业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</si>
  <si>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公共管理、社会保障和社会组织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</si>
  <si>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车辆购置税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</si>
  <si>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其他行业</t>
    </r>
  </si>
  <si>
    <t>地税服务业税收分税种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</si>
  <si>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</si>
  <si>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国内增值税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</si>
  <si>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营业税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</si>
  <si>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内资企业所得税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</si>
  <si>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个人所得税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</si>
  <si>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城市维护
建设税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</si>
  <si>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房产税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</si>
  <si>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印花税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</si>
  <si>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城镇土地
使用税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</si>
  <si>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土地增值税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</si>
  <si>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车船税</t>
    </r>
  </si>
  <si>
    <r>
      <t xml:space="preserve"> </t>
    </r>
    <r>
      <rPr>
        <sz val="12"/>
        <rFont val="宋体"/>
        <family val="0"/>
      </rPr>
      <t xml:space="preserve"> 契税</t>
    </r>
  </si>
  <si>
    <t>价格指数</t>
  </si>
  <si>
    <t>上年同期=100</t>
  </si>
  <si>
    <t>居民消费价格总指数（CPI）</t>
  </si>
  <si>
    <t xml:space="preserve">  1、食品烟酒</t>
  </si>
  <si>
    <t xml:space="preserve">       粮    食</t>
  </si>
  <si>
    <t xml:space="preserve">       鲜    菜</t>
  </si>
  <si>
    <t xml:space="preserve">       畜    肉</t>
  </si>
  <si>
    <t xml:space="preserve">       水 产 品</t>
  </si>
  <si>
    <t xml:space="preserve">       蛋    类</t>
  </si>
  <si>
    <t xml:space="preserve">       鲜    果</t>
  </si>
  <si>
    <t xml:space="preserve">  2、衣着</t>
  </si>
  <si>
    <t xml:space="preserve">  3、居住</t>
  </si>
  <si>
    <t xml:space="preserve">  4、生活用品及服务</t>
  </si>
  <si>
    <t xml:space="preserve">  5、交通和通信</t>
  </si>
  <si>
    <t xml:space="preserve">  6、教育文化和娱乐</t>
  </si>
  <si>
    <t xml:space="preserve">  7、医疗保健</t>
  </si>
  <si>
    <t xml:space="preserve">  8、其他用品和服务</t>
  </si>
  <si>
    <t>商品零售价格总指数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</si>
</sst>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  <numFmt numFmtId="180" formatCode="0.0_ "/>
    <numFmt numFmtId="181" formatCode="0_);[Red]\(0\)"/>
    <numFmt numFmtId="182" formatCode="0_ "/>
    <numFmt numFmtId="183" formatCode="0.00_ "/>
    <numFmt numFmtId="184" formatCode="0.00_);[Red]\(0.00\)"/>
    <numFmt numFmtId="185" formatCode="0.0_);[Red]\(0.0\)"/>
  </numFmts>
  <fonts count="57"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仿宋"/>
      <family val="3"/>
    </font>
    <font>
      <b/>
      <sz val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name val="ＭＳ Ｐゴシック"/>
      <family val="2"/>
    </font>
    <font>
      <b/>
      <sz val="11"/>
      <color indexed="23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b/>
      <sz val="18"/>
      <color indexed="23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44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4" borderId="1" applyNumberFormat="0" applyAlignment="0" applyProtection="0"/>
    <xf numFmtId="0" fontId="19" fillId="5" borderId="0" applyNumberFormat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1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19" fillId="9" borderId="0" applyNumberFormat="0" applyBorder="0" applyAlignment="0" applyProtection="0"/>
    <xf numFmtId="0" fontId="16" fillId="0" borderId="5" applyNumberFormat="0" applyFill="0" applyAlignment="0" applyProtection="0"/>
    <xf numFmtId="0" fontId="19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28" fillId="12" borderId="7" applyNumberFormat="0" applyAlignment="0" applyProtection="0"/>
    <xf numFmtId="0" fontId="17" fillId="4" borderId="0" applyNumberFormat="0" applyBorder="0" applyAlignment="0" applyProtection="0"/>
    <xf numFmtId="0" fontId="19" fillId="13" borderId="0" applyNumberFormat="0" applyBorder="0" applyAlignment="0" applyProtection="0"/>
    <xf numFmtId="0" fontId="21" fillId="0" borderId="8" applyNumberFormat="0" applyFill="0" applyAlignment="0" applyProtection="0"/>
    <xf numFmtId="0" fontId="17" fillId="2" borderId="0" applyNumberFormat="0" applyBorder="0" applyAlignment="0" applyProtection="0"/>
    <xf numFmtId="0" fontId="25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2" borderId="0" applyNumberFormat="0" applyBorder="0" applyAlignment="0" applyProtection="0"/>
    <xf numFmtId="0" fontId="23" fillId="14" borderId="0" applyNumberFormat="0" applyBorder="0" applyAlignment="0" applyProtection="0"/>
    <xf numFmtId="0" fontId="17" fillId="15" borderId="0" applyNumberFormat="0" applyBorder="0" applyAlignment="0" applyProtection="0"/>
    <xf numFmtId="0" fontId="19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9" fillId="19" borderId="0" applyNumberFormat="0" applyBorder="0" applyAlignment="0" applyProtection="0"/>
    <xf numFmtId="0" fontId="17" fillId="2" borderId="0" applyNumberFormat="0" applyBorder="0" applyAlignment="0" applyProtection="0"/>
    <xf numFmtId="0" fontId="33" fillId="11" borderId="6" applyNumberFormat="0" applyAlignment="0" applyProtection="0"/>
    <xf numFmtId="0" fontId="17" fillId="8" borderId="0" applyNumberFormat="0" applyBorder="0" applyAlignment="0" applyProtection="0"/>
    <xf numFmtId="0" fontId="19" fillId="20" borderId="0" applyNumberFormat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37" fontId="27" fillId="0" borderId="0">
      <alignment/>
      <protection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7" fillId="24" borderId="0" applyNumberFormat="0" applyBorder="0" applyAlignment="0" applyProtection="0"/>
    <xf numFmtId="0" fontId="23" fillId="14" borderId="0" applyNumberFormat="0" applyBorder="0" applyAlignment="0" applyProtection="0"/>
    <xf numFmtId="0" fontId="17" fillId="18" borderId="0" applyNumberFormat="0" applyBorder="0" applyAlignment="0" applyProtection="0"/>
    <xf numFmtId="0" fontId="19" fillId="25" borderId="0" applyNumberFormat="0" applyBorder="0" applyAlignment="0" applyProtection="0"/>
    <xf numFmtId="0" fontId="17" fillId="2" borderId="0" applyNumberFormat="0" applyBorder="0" applyAlignment="0" applyProtection="0"/>
    <xf numFmtId="40" fontId="35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" borderId="0" applyNumberFormat="0" applyBorder="0" applyAlignment="0" applyProtection="0"/>
    <xf numFmtId="38" fontId="35" fillId="0" borderId="0" applyFon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19" borderId="0" applyNumberFormat="0" applyBorder="0" applyAlignment="0" applyProtection="0"/>
    <xf numFmtId="0" fontId="19" fillId="5" borderId="0" applyNumberFormat="0" applyBorder="0" applyAlignment="0" applyProtection="0"/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4" fillId="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7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0">
      <alignment/>
      <protection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>
      <alignment/>
      <protection/>
    </xf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9" borderId="0" applyNumberFormat="0" applyBorder="0" applyAlignment="0" applyProtection="0"/>
    <xf numFmtId="0" fontId="19" fillId="27" borderId="0" applyNumberFormat="0" applyBorder="0" applyAlignment="0" applyProtection="0"/>
    <xf numFmtId="0" fontId="20" fillId="4" borderId="1" applyNumberFormat="0" applyAlignment="0" applyProtection="0"/>
    <xf numFmtId="0" fontId="38" fillId="0" borderId="0" applyBorder="0">
      <alignment/>
      <protection/>
    </xf>
    <xf numFmtId="0" fontId="3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</cellStyleXfs>
  <cellXfs count="181">
    <xf numFmtId="0" fontId="0" fillId="0" borderId="0" xfId="0" applyAlignment="1">
      <alignment vertical="center"/>
    </xf>
    <xf numFmtId="0" fontId="1" fillId="0" borderId="0" xfId="105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3" fillId="0" borderId="14" xfId="105" applyNumberFormat="1" applyFont="1" applyBorder="1" applyAlignment="1" applyProtection="1">
      <alignment vertical="center"/>
      <protection/>
    </xf>
    <xf numFmtId="0" fontId="3" fillId="0" borderId="15" xfId="105" applyNumberFormat="1" applyFont="1" applyBorder="1" applyAlignment="1" applyProtection="1">
      <alignment horizontal="center" vertical="center"/>
      <protection/>
    </xf>
    <xf numFmtId="0" fontId="3" fillId="0" borderId="16" xfId="105" applyNumberFormat="1" applyFont="1" applyBorder="1" applyAlignment="1" applyProtection="1">
      <alignment horizontal="center" vertical="center"/>
      <protection/>
    </xf>
    <xf numFmtId="0" fontId="4" fillId="0" borderId="17" xfId="105" applyNumberFormat="1" applyFont="1" applyBorder="1" applyAlignment="1" applyProtection="1">
      <alignment vertical="center"/>
      <protection/>
    </xf>
    <xf numFmtId="180" fontId="5" fillId="0" borderId="18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0" fontId="4" fillId="0" borderId="20" xfId="105" applyNumberFormat="1" applyFont="1" applyBorder="1" applyAlignment="1" applyProtection="1">
      <alignment vertical="center"/>
      <protection/>
    </xf>
    <xf numFmtId="180" fontId="6" fillId="0" borderId="21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0" fontId="4" fillId="0" borderId="23" xfId="105" applyNumberFormat="1" applyFont="1" applyBorder="1" applyAlignment="1" applyProtection="1">
      <alignment vertical="center"/>
      <protection/>
    </xf>
    <xf numFmtId="180" fontId="5" fillId="0" borderId="24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57" fontId="8" fillId="0" borderId="27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left" vertical="center" wrapText="1"/>
    </xf>
    <xf numFmtId="181" fontId="54" fillId="0" borderId="28" xfId="0" applyNumberFormat="1" applyFont="1" applyFill="1" applyBorder="1" applyAlignment="1">
      <alignment horizontal="center" vertical="center" wrapText="1" shrinkToFit="1"/>
    </xf>
    <xf numFmtId="180" fontId="54" fillId="0" borderId="2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180" fontId="54" fillId="0" borderId="30" xfId="0" applyNumberFormat="1" applyFont="1" applyFill="1" applyBorder="1" applyAlignment="1">
      <alignment horizontal="center" vertical="center" wrapText="1"/>
    </xf>
    <xf numFmtId="0" fontId="54" fillId="0" borderId="3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181" fontId="54" fillId="0" borderId="32" xfId="0" applyNumberFormat="1" applyFont="1" applyFill="1" applyBorder="1" applyAlignment="1">
      <alignment horizontal="center" vertical="center" wrapText="1" shrinkToFit="1"/>
    </xf>
    <xf numFmtId="180" fontId="54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 shrinkToFi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 shrinkToFit="1"/>
    </xf>
    <xf numFmtId="181" fontId="0" fillId="0" borderId="28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 shrinkToFit="1"/>
    </xf>
    <xf numFmtId="0" fontId="0" fillId="0" borderId="20" xfId="0" applyFill="1" applyBorder="1" applyAlignment="1">
      <alignment horizontal="left" vertical="center" wrapText="1" shrinkToFit="1"/>
    </xf>
    <xf numFmtId="181" fontId="0" fillId="0" borderId="28" xfId="0" applyNumberFormat="1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181" fontId="0" fillId="0" borderId="32" xfId="0" applyNumberFormat="1" applyFont="1" applyFill="1" applyBorder="1" applyAlignment="1">
      <alignment horizontal="center" vertical="center"/>
    </xf>
    <xf numFmtId="180" fontId="0" fillId="0" borderId="3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8" fillId="0" borderId="36" xfId="105" applyFont="1" applyBorder="1" applyAlignment="1">
      <alignment horizontal="center" vertical="center"/>
      <protection/>
    </xf>
    <xf numFmtId="0" fontId="8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8" fillId="0" borderId="37" xfId="105" applyFont="1" applyBorder="1" applyAlignment="1">
      <alignment horizontal="center" vertical="center" wrapText="1"/>
      <protection/>
    </xf>
    <xf numFmtId="0" fontId="8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4" fillId="0" borderId="20" xfId="105" applyFont="1" applyBorder="1" applyAlignment="1">
      <alignment horizontal="left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180" fontId="0" fillId="0" borderId="35" xfId="0" applyNumberFormat="1" applyFont="1" applyBorder="1" applyAlignment="1">
      <alignment horizontal="center" vertical="center"/>
    </xf>
    <xf numFmtId="182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2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82" fontId="8" fillId="0" borderId="15" xfId="0" applyNumberFormat="1" applyFont="1" applyBorder="1" applyAlignment="1">
      <alignment horizontal="center" vertical="center"/>
    </xf>
    <xf numFmtId="180" fontId="8" fillId="0" borderId="38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82" fontId="0" fillId="0" borderId="2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82" fontId="0" fillId="0" borderId="39" xfId="0" applyNumberFormat="1" applyFont="1" applyBorder="1" applyAlignment="1">
      <alignment horizontal="center" vertical="center"/>
    </xf>
    <xf numFmtId="182" fontId="0" fillId="0" borderId="32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182" fontId="4" fillId="0" borderId="28" xfId="0" applyNumberFormat="1" applyFont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182" fontId="4" fillId="0" borderId="32" xfId="0" applyNumberFormat="1" applyFont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80" fontId="8" fillId="0" borderId="27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4" fillId="0" borderId="41" xfId="0" applyFont="1" applyBorder="1" applyAlignment="1">
      <alignment vertical="center"/>
    </xf>
    <xf numFmtId="182" fontId="55" fillId="0" borderId="42" xfId="104" applyNumberFormat="1" applyFont="1" applyBorder="1" applyAlignment="1">
      <alignment horizontal="center"/>
      <protection/>
    </xf>
    <xf numFmtId="180" fontId="55" fillId="0" borderId="42" xfId="104" applyNumberFormat="1" applyFont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 shrinkToFit="1"/>
    </xf>
    <xf numFmtId="0" fontId="4" fillId="0" borderId="43" xfId="0" applyFont="1" applyBorder="1" applyAlignment="1">
      <alignment vertical="center"/>
    </xf>
    <xf numFmtId="182" fontId="55" fillId="0" borderId="44" xfId="104" applyNumberFormat="1" applyFont="1" applyBorder="1" applyAlignment="1">
      <alignment horizontal="center"/>
      <protection/>
    </xf>
    <xf numFmtId="180" fontId="55" fillId="0" borderId="44" xfId="104" applyNumberFormat="1" applyFont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1" fillId="0" borderId="28" xfId="97" applyFont="1" applyFill="1" applyBorder="1" applyAlignment="1">
      <alignment horizontal="center" vertical="center"/>
      <protection/>
    </xf>
    <xf numFmtId="180" fontId="11" fillId="0" borderId="30" xfId="97" applyNumberFormat="1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vertical="center"/>
    </xf>
    <xf numFmtId="0" fontId="11" fillId="0" borderId="32" xfId="97" applyFont="1" applyFill="1" applyBorder="1" applyAlignment="1">
      <alignment horizontal="center" vertical="center"/>
      <protection/>
    </xf>
    <xf numFmtId="180" fontId="11" fillId="0" borderId="35" xfId="97" applyNumberFormat="1" applyFont="1" applyFill="1" applyBorder="1" applyAlignment="1">
      <alignment horizontal="center" vertical="center"/>
      <protection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6" xfId="0" applyFont="1" applyBorder="1" applyAlignment="1">
      <alignment vertical="center"/>
    </xf>
    <xf numFmtId="0" fontId="8" fillId="0" borderId="36" xfId="0" applyFont="1" applyBorder="1" applyAlignment="1">
      <alignment horizontal="center"/>
    </xf>
    <xf numFmtId="183" fontId="8" fillId="0" borderId="36" xfId="0" applyNumberFormat="1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84" fontId="0" fillId="0" borderId="28" xfId="0" applyNumberFormat="1" applyFill="1" applyBorder="1" applyAlignment="1">
      <alignment horizontal="right"/>
    </xf>
    <xf numFmtId="180" fontId="0" fillId="0" borderId="30" xfId="0" applyNumberFormat="1" applyFill="1" applyBorder="1" applyAlignment="1">
      <alignment horizontal="right"/>
    </xf>
    <xf numFmtId="0" fontId="0" fillId="0" borderId="2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84" fontId="0" fillId="0" borderId="32" xfId="0" applyNumberFormat="1" applyFill="1" applyBorder="1" applyAlignment="1">
      <alignment horizontal="right"/>
    </xf>
    <xf numFmtId="180" fontId="0" fillId="0" borderId="35" xfId="0" applyNumberForma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5" fillId="0" borderId="28" xfId="0" applyFont="1" applyFill="1" applyBorder="1" applyAlignment="1">
      <alignment horizontal="center" vertical="center"/>
    </xf>
    <xf numFmtId="180" fontId="54" fillId="0" borderId="30" xfId="0" applyNumberFormat="1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180" fontId="54" fillId="0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26" xfId="0" applyFont="1" applyBorder="1" applyAlignment="1">
      <alignment vertical="center"/>
    </xf>
    <xf numFmtId="181" fontId="0" fillId="0" borderId="28" xfId="0" applyNumberFormat="1" applyFill="1" applyBorder="1" applyAlignment="1">
      <alignment/>
    </xf>
    <xf numFmtId="182" fontId="0" fillId="0" borderId="30" xfId="0" applyNumberFormat="1" applyFill="1" applyBorder="1" applyAlignment="1">
      <alignment horizontal="center"/>
    </xf>
    <xf numFmtId="180" fontId="0" fillId="0" borderId="3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80" fontId="13" fillId="0" borderId="30" xfId="0" applyNumberFormat="1" applyFont="1" applyFill="1" applyBorder="1" applyAlignment="1">
      <alignment vertical="center"/>
    </xf>
    <xf numFmtId="183" fontId="0" fillId="0" borderId="28" xfId="0" applyNumberFormat="1" applyFill="1" applyBorder="1" applyAlignment="1">
      <alignment/>
    </xf>
    <xf numFmtId="183" fontId="0" fillId="0" borderId="32" xfId="0" applyNumberFormat="1" applyFill="1" applyBorder="1" applyAlignment="1">
      <alignment/>
    </xf>
    <xf numFmtId="180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0" fontId="8" fillId="0" borderId="27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7" xfId="0" applyFont="1" applyBorder="1" applyAlignment="1">
      <alignment vertical="center"/>
    </xf>
    <xf numFmtId="182" fontId="8" fillId="0" borderId="37" xfId="0" applyNumberFormat="1" applyFont="1" applyBorder="1" applyAlignment="1">
      <alignment horizontal="center"/>
    </xf>
    <xf numFmtId="180" fontId="8" fillId="0" borderId="4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8" fillId="0" borderId="15" xfId="0" applyFont="1" applyBorder="1" applyAlignment="1">
      <alignment horizontal="center"/>
    </xf>
    <xf numFmtId="180" fontId="8" fillId="0" borderId="38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46" xfId="0" applyFont="1" applyBorder="1" applyAlignment="1">
      <alignment horizontal="center"/>
    </xf>
    <xf numFmtId="180" fontId="8" fillId="0" borderId="47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181" fontId="0" fillId="0" borderId="28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81" fontId="0" fillId="0" borderId="32" xfId="0" applyNumberFormat="1" applyFont="1" applyBorder="1" applyAlignment="1">
      <alignment horizontal="center" vertical="center"/>
    </xf>
    <xf numFmtId="185" fontId="0" fillId="0" borderId="4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80" fontId="13" fillId="0" borderId="0" xfId="0" applyNumberFormat="1" applyFont="1" applyAlignment="1">
      <alignment horizontal="left"/>
    </xf>
  </cellXfs>
  <cellStyles count="123">
    <cellStyle name="Normal" xfId="0"/>
    <cellStyle name="Currency [0]" xfId="15"/>
    <cellStyle name="20% - 强调文字颜色 1 2" xfId="16"/>
    <cellStyle name="Currency" xfId="17"/>
    <cellStyle name="差_Book1_Book1" xfId="18"/>
    <cellStyle name="20% - 强调文字颜色 3" xfId="19"/>
    <cellStyle name="输入" xfId="20"/>
    <cellStyle name="60% - 强调文字颜色 5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千位分隔[0] 2" xfId="62"/>
    <cellStyle name="强调文字颜色 4" xfId="63"/>
    <cellStyle name="no dec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3 2" xfId="75"/>
    <cellStyle name="콤마_BOILER-CO1" xfId="76"/>
    <cellStyle name="20% - 强调文字颜色 5 2" xfId="77"/>
    <cellStyle name="20% - 强调文字颜色 6 2" xfId="78"/>
    <cellStyle name="40% - 强调文字颜色 3 2" xfId="79"/>
    <cellStyle name="콤마 [0]_BOILER-CO1" xfId="80"/>
    <cellStyle name="60% - 强调文字颜色 1 2" xfId="81"/>
    <cellStyle name="常规 5" xfId="82"/>
    <cellStyle name="60% - 强调文字颜色 2 2" xfId="83"/>
    <cellStyle name="60% - 强调文字颜色 3 2" xfId="84"/>
    <cellStyle name="60% - 强调文字颜色 6 2" xfId="85"/>
    <cellStyle name="Normal_APR" xfId="86"/>
    <cellStyle name="百分比 2" xfId="87"/>
    <cellStyle name="标题 1 2" xfId="88"/>
    <cellStyle name="标题 2 2" xfId="89"/>
    <cellStyle name="标题 3 2" xfId="90"/>
    <cellStyle name="标题 4 2" xfId="91"/>
    <cellStyle name="标题 5" xfId="92"/>
    <cellStyle name="差_Book1" xfId="93"/>
    <cellStyle name="差_Book1_1" xfId="94"/>
    <cellStyle name="常规 10" xfId="95"/>
    <cellStyle name="常规 11" xfId="96"/>
    <cellStyle name="常规 2" xfId="97"/>
    <cellStyle name="常规 2 2" xfId="98"/>
    <cellStyle name="常规 2 3" xfId="99"/>
    <cellStyle name="常规 3" xfId="100"/>
    <cellStyle name="常规 4" xfId="101"/>
    <cellStyle name="常规 7" xfId="102"/>
    <cellStyle name="常规 8" xfId="103"/>
    <cellStyle name="常规 9" xfId="104"/>
    <cellStyle name="常规_Sheet1" xfId="105"/>
    <cellStyle name="超级链接" xfId="106"/>
    <cellStyle name="好_Book1" xfId="107"/>
    <cellStyle name="好_Book1_1" xfId="108"/>
    <cellStyle name="好_Book1_Book1" xfId="109"/>
    <cellStyle name="后继超级链接" xfId="110"/>
    <cellStyle name="汇总 2" xfId="111"/>
    <cellStyle name="통화 [0]_BOILER-CO1" xfId="112"/>
    <cellStyle name="통화_BOILER-CO1" xfId="113"/>
    <cellStyle name="표준_0N-HANDLING " xfId="114"/>
    <cellStyle name="霓付 [0]_97MBO" xfId="115"/>
    <cellStyle name="霓付_97MBO" xfId="116"/>
    <cellStyle name="烹拳 [0]_97MBO" xfId="117"/>
    <cellStyle name="烹拳_97MBO" xfId="118"/>
    <cellStyle name="普通_ 白土" xfId="119"/>
    <cellStyle name="千分位[0]_ 白土" xfId="120"/>
    <cellStyle name="千分位_ 白土" xfId="121"/>
    <cellStyle name="千位[0]_1" xfId="122"/>
    <cellStyle name="千位_1" xfId="123"/>
    <cellStyle name="钎霖_laroux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样式 1" xfId="132"/>
    <cellStyle name="常规 14" xfId="133"/>
    <cellStyle name="常规 13" xfId="134"/>
    <cellStyle name="常规 12" xfId="135"/>
    <cellStyle name="常规_南通市2016年5月月报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8(1)\2018\2018\&#21508;&#37096;&#38376;&#25968;&#25454;\&#32479;&#35745;&#23616;\10&#26376;\&#24037;&#19994;\2018.10&#20037;&#20854;&#26684;&#24335;&#30340;&#20135;&#21697;&#20135;&#37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工业产品产量汇总结果"/>
    </sheetNames>
    <sheetDataSet>
      <sheetData sheetId="0">
        <row r="5">
          <cell r="B5" t="str">
            <v>服装</v>
          </cell>
          <cell r="C5" t="str">
            <v>万件</v>
          </cell>
          <cell r="D5">
            <v>798.07</v>
          </cell>
          <cell r="E5">
            <v>8125.34</v>
          </cell>
          <cell r="F5">
            <v>1054.69</v>
          </cell>
          <cell r="G5">
            <v>10021.23</v>
          </cell>
          <cell r="H5">
            <v>-18.92</v>
          </cell>
        </row>
        <row r="6">
          <cell r="B6" t="str">
            <v>  针织服装</v>
          </cell>
          <cell r="C6" t="str">
            <v>万件</v>
          </cell>
          <cell r="D6">
            <v>255.71</v>
          </cell>
          <cell r="E6">
            <v>2355.25</v>
          </cell>
          <cell r="F6">
            <v>311.26</v>
          </cell>
          <cell r="G6">
            <v>2720.8</v>
          </cell>
          <cell r="H6">
            <v>-13.44</v>
          </cell>
        </row>
        <row r="7">
          <cell r="B7" t="str">
            <v>平板玻璃</v>
          </cell>
          <cell r="C7" t="str">
            <v>重量箱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</row>
        <row r="8">
          <cell r="B8" t="str">
            <v>纱</v>
          </cell>
          <cell r="C8" t="str">
            <v>吨</v>
          </cell>
          <cell r="D8">
            <v>6681.99</v>
          </cell>
          <cell r="E8">
            <v>52194.06</v>
          </cell>
          <cell r="F8">
            <v>6049.93</v>
          </cell>
          <cell r="G8">
            <v>55840.19</v>
          </cell>
          <cell r="H8">
            <v>-6.53</v>
          </cell>
        </row>
        <row r="9">
          <cell r="B9" t="str">
            <v>  棉混纺纱</v>
          </cell>
          <cell r="C9" t="str">
            <v>吨</v>
          </cell>
          <cell r="D9">
            <v>1506.94</v>
          </cell>
          <cell r="E9">
            <v>13902.83</v>
          </cell>
          <cell r="F9">
            <v>1663.5</v>
          </cell>
          <cell r="G9">
            <v>14147.11</v>
          </cell>
          <cell r="H9">
            <v>-1.73</v>
          </cell>
        </row>
        <row r="10">
          <cell r="B10" t="str">
            <v>非织造布（无纺布）</v>
          </cell>
          <cell r="C10" t="str">
            <v>吨</v>
          </cell>
          <cell r="D10">
            <v>154</v>
          </cell>
          <cell r="E10">
            <v>1150</v>
          </cell>
          <cell r="F10">
            <v>139</v>
          </cell>
          <cell r="G10">
            <v>1220</v>
          </cell>
          <cell r="H10">
            <v>-5.74</v>
          </cell>
        </row>
        <row r="11">
          <cell r="B11" t="str">
            <v>饲料</v>
          </cell>
          <cell r="C11" t="str">
            <v>吨</v>
          </cell>
          <cell r="D11">
            <v>20531</v>
          </cell>
          <cell r="E11">
            <v>147648</v>
          </cell>
          <cell r="F11">
            <v>17075</v>
          </cell>
          <cell r="G11">
            <v>131900</v>
          </cell>
          <cell r="H11">
            <v>11.94</v>
          </cell>
        </row>
        <row r="12">
          <cell r="B12" t="str">
            <v>  其中：配合饲料</v>
          </cell>
          <cell r="C12" t="str">
            <v>吨</v>
          </cell>
          <cell r="D12">
            <v>18374</v>
          </cell>
          <cell r="E12">
            <v>131681</v>
          </cell>
          <cell r="F12">
            <v>13815</v>
          </cell>
          <cell r="G12">
            <v>115772</v>
          </cell>
          <cell r="H12">
            <v>13.74</v>
          </cell>
        </row>
        <row r="13">
          <cell r="B13" t="str">
            <v>        混合饲料</v>
          </cell>
          <cell r="C13" t="str">
            <v>吨</v>
          </cell>
          <cell r="D13">
            <v>2157</v>
          </cell>
          <cell r="E13">
            <v>15967</v>
          </cell>
          <cell r="F13">
            <v>3260</v>
          </cell>
          <cell r="G13">
            <v>16128</v>
          </cell>
          <cell r="H13">
            <v>-1</v>
          </cell>
        </row>
        <row r="14">
          <cell r="B14" t="str">
            <v>汽车</v>
          </cell>
          <cell r="C14" t="str">
            <v>辆</v>
          </cell>
          <cell r="D14">
            <v>3588</v>
          </cell>
          <cell r="E14">
            <v>28439</v>
          </cell>
          <cell r="F14">
            <v>2392</v>
          </cell>
          <cell r="G14">
            <v>23622</v>
          </cell>
          <cell r="H14">
            <v>20.39</v>
          </cell>
        </row>
        <row r="15">
          <cell r="B15" t="str">
            <v>其中：新能源汽车</v>
          </cell>
          <cell r="C15" t="str">
            <v>辆</v>
          </cell>
          <cell r="D15">
            <v>280</v>
          </cell>
          <cell r="E15">
            <v>5427</v>
          </cell>
          <cell r="F15">
            <v>541</v>
          </cell>
          <cell r="G15">
            <v>3717</v>
          </cell>
          <cell r="H15">
            <v>46</v>
          </cell>
        </row>
        <row r="16">
          <cell r="B16" t="str">
            <v>半导体分立器件</v>
          </cell>
          <cell r="C16" t="str">
            <v>万只</v>
          </cell>
          <cell r="D16">
            <v>49132</v>
          </cell>
          <cell r="E16">
            <v>475928</v>
          </cell>
          <cell r="F16">
            <v>62074</v>
          </cell>
          <cell r="G16">
            <v>465214</v>
          </cell>
          <cell r="H16">
            <v>2.3</v>
          </cell>
        </row>
        <row r="17">
          <cell r="B17" t="str">
            <v>复印和胶版印制设备</v>
          </cell>
          <cell r="C17" t="str">
            <v>台</v>
          </cell>
          <cell r="D17">
            <v>0</v>
          </cell>
          <cell r="E17">
            <v>0</v>
          </cell>
          <cell r="F17">
            <v>0</v>
          </cell>
          <cell r="G17">
            <v>3</v>
          </cell>
          <cell r="H17">
            <v>-100</v>
          </cell>
        </row>
        <row r="18">
          <cell r="B18" t="str">
            <v>矿山专用设备</v>
          </cell>
          <cell r="C18" t="str">
            <v>吨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e">
            <v>#DIV/0!</v>
          </cell>
        </row>
        <row r="19">
          <cell r="B19" t="str">
            <v>铸铁件</v>
          </cell>
          <cell r="C19" t="str">
            <v>吨</v>
          </cell>
          <cell r="D19">
            <v>4077.25</v>
          </cell>
          <cell r="E19">
            <v>35398.73</v>
          </cell>
          <cell r="F19">
            <v>7176.43</v>
          </cell>
          <cell r="G19">
            <v>67353.26</v>
          </cell>
          <cell r="H19">
            <v>-47.44</v>
          </cell>
        </row>
        <row r="20">
          <cell r="B20" t="str">
            <v>塑料制品</v>
          </cell>
          <cell r="C20" t="str">
            <v>吨</v>
          </cell>
          <cell r="D20">
            <v>77</v>
          </cell>
          <cell r="E20">
            <v>2353.2</v>
          </cell>
          <cell r="F20">
            <v>220.73</v>
          </cell>
          <cell r="G20">
            <v>2131.72</v>
          </cell>
          <cell r="H20">
            <v>10.39</v>
          </cell>
        </row>
        <row r="21">
          <cell r="B21" t="str">
            <v>滚动轴承</v>
          </cell>
          <cell r="C21" t="str">
            <v>万套</v>
          </cell>
          <cell r="D21">
            <v>83.49</v>
          </cell>
          <cell r="E21">
            <v>862.72</v>
          </cell>
          <cell r="F21">
            <v>76.96</v>
          </cell>
          <cell r="G21">
            <v>737.32</v>
          </cell>
          <cell r="H21">
            <v>17.01</v>
          </cell>
        </row>
        <row r="22">
          <cell r="B22" t="str">
            <v>布</v>
          </cell>
          <cell r="C22" t="str">
            <v>万米</v>
          </cell>
          <cell r="D22">
            <v>2724.25</v>
          </cell>
          <cell r="E22">
            <v>28430.05</v>
          </cell>
          <cell r="F22">
            <v>2784.66</v>
          </cell>
          <cell r="G22">
            <v>27592.31</v>
          </cell>
          <cell r="H22">
            <v>3.04</v>
          </cell>
        </row>
        <row r="23">
          <cell r="B23" t="str">
            <v>  其中：棉布</v>
          </cell>
          <cell r="C23" t="str">
            <v>万米</v>
          </cell>
          <cell r="D23">
            <v>1809.02</v>
          </cell>
          <cell r="E23">
            <v>19522.34</v>
          </cell>
          <cell r="F23">
            <v>1858.46</v>
          </cell>
          <cell r="G23">
            <v>18150.71</v>
          </cell>
          <cell r="H23">
            <v>7.56</v>
          </cell>
        </row>
        <row r="24">
          <cell r="B24" t="str">
            <v>  梭织服装</v>
          </cell>
          <cell r="C24" t="str">
            <v>万件</v>
          </cell>
          <cell r="D24">
            <v>542.36</v>
          </cell>
          <cell r="E24">
            <v>5770.09</v>
          </cell>
          <cell r="F24">
            <v>743.43</v>
          </cell>
          <cell r="G24">
            <v>7300.43</v>
          </cell>
          <cell r="H24">
            <v>-20.96</v>
          </cell>
        </row>
        <row r="25">
          <cell r="B25" t="str">
            <v>印染布</v>
          </cell>
          <cell r="C25" t="str">
            <v>万米</v>
          </cell>
          <cell r="D25">
            <v>1485.3</v>
          </cell>
          <cell r="E25">
            <v>14034.7</v>
          </cell>
          <cell r="F25">
            <v>1461.1</v>
          </cell>
          <cell r="G25">
            <v>13413.5</v>
          </cell>
          <cell r="H25">
            <v>4.63</v>
          </cell>
        </row>
        <row r="26">
          <cell r="B26" t="str">
            <v>小麦粉</v>
          </cell>
          <cell r="C26" t="str">
            <v>吨</v>
          </cell>
          <cell r="D26">
            <v>915</v>
          </cell>
          <cell r="E26">
            <v>6761</v>
          </cell>
          <cell r="F26">
            <v>1410</v>
          </cell>
          <cell r="G26">
            <v>10601</v>
          </cell>
          <cell r="H26">
            <v>-36.22</v>
          </cell>
        </row>
        <row r="27">
          <cell r="B27" t="str">
            <v>阀门</v>
          </cell>
          <cell r="C27" t="str">
            <v>吨</v>
          </cell>
          <cell r="D27">
            <v>175</v>
          </cell>
          <cell r="E27">
            <v>1390</v>
          </cell>
          <cell r="F27">
            <v>250</v>
          </cell>
          <cell r="G27">
            <v>1515</v>
          </cell>
          <cell r="H27">
            <v>-8.25</v>
          </cell>
        </row>
        <row r="28">
          <cell r="B28" t="str">
            <v>自来水生产量</v>
          </cell>
          <cell r="C28" t="str">
            <v>万立方米</v>
          </cell>
          <cell r="D28">
            <v>272.94</v>
          </cell>
          <cell r="E28">
            <v>2669.85</v>
          </cell>
          <cell r="F28">
            <v>263.86</v>
          </cell>
          <cell r="G28">
            <v>2578.48</v>
          </cell>
          <cell r="H28">
            <v>3.54</v>
          </cell>
        </row>
        <row r="29">
          <cell r="B29" t="str">
            <v>电力电缆</v>
          </cell>
          <cell r="C29" t="str">
            <v>千米</v>
          </cell>
          <cell r="D29">
            <v>520</v>
          </cell>
          <cell r="E29">
            <v>4367</v>
          </cell>
          <cell r="F29">
            <v>577</v>
          </cell>
          <cell r="G29">
            <v>3989</v>
          </cell>
          <cell r="H29">
            <v>9.48</v>
          </cell>
        </row>
        <row r="30">
          <cell r="B30" t="str">
            <v>水泥混凝土电杆</v>
          </cell>
          <cell r="C30" t="str">
            <v>根</v>
          </cell>
          <cell r="D30">
            <v>2887</v>
          </cell>
          <cell r="E30">
            <v>53927</v>
          </cell>
          <cell r="F30">
            <v>4573</v>
          </cell>
          <cell r="G30">
            <v>47133</v>
          </cell>
          <cell r="H30">
            <v>14.41</v>
          </cell>
        </row>
        <row r="31">
          <cell r="B31" t="str">
            <v>玻璃纤维纱</v>
          </cell>
          <cell r="C31" t="str">
            <v>吨</v>
          </cell>
          <cell r="D31">
            <v>1590</v>
          </cell>
          <cell r="E31">
            <v>15850</v>
          </cell>
          <cell r="F31">
            <v>1550</v>
          </cell>
          <cell r="G31">
            <v>15080</v>
          </cell>
          <cell r="H31">
            <v>5.11</v>
          </cell>
        </row>
        <row r="32">
          <cell r="B32" t="str">
            <v>纤维增强塑料制品</v>
          </cell>
          <cell r="C32" t="str">
            <v>吨</v>
          </cell>
          <cell r="D32">
            <v>570</v>
          </cell>
          <cell r="E32">
            <v>6945</v>
          </cell>
          <cell r="F32">
            <v>560</v>
          </cell>
          <cell r="G32">
            <v>6780</v>
          </cell>
          <cell r="H32">
            <v>2.43</v>
          </cell>
        </row>
        <row r="33">
          <cell r="B33" t="str">
            <v>  棉纱</v>
          </cell>
          <cell r="C33" t="str">
            <v>吨</v>
          </cell>
          <cell r="D33">
            <v>4007.86</v>
          </cell>
          <cell r="E33">
            <v>25934.98</v>
          </cell>
          <cell r="F33">
            <v>3280.43</v>
          </cell>
          <cell r="G33">
            <v>30251.62</v>
          </cell>
          <cell r="H33">
            <v>-14.27</v>
          </cell>
        </row>
        <row r="34">
          <cell r="B34" t="str">
            <v>  化学纤维纱</v>
          </cell>
          <cell r="C34" t="str">
            <v>吨</v>
          </cell>
          <cell r="D34">
            <v>1167.19</v>
          </cell>
          <cell r="E34">
            <v>12356.25</v>
          </cell>
          <cell r="F34">
            <v>1106</v>
          </cell>
          <cell r="G34">
            <v>11441.46</v>
          </cell>
          <cell r="H34">
            <v>8</v>
          </cell>
        </row>
        <row r="35">
          <cell r="B35" t="str">
            <v>涂料</v>
          </cell>
          <cell r="C35" t="str">
            <v>吨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 t="e">
            <v>#DIV/0!</v>
          </cell>
        </row>
        <row r="36">
          <cell r="B36" t="str">
            <v>变压器</v>
          </cell>
          <cell r="C36" t="str">
            <v>千伏安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 t="e">
            <v>#DIV/0!</v>
          </cell>
        </row>
        <row r="37">
          <cell r="B37" t="str">
            <v>电子元件</v>
          </cell>
          <cell r="C37" t="str">
            <v>万只</v>
          </cell>
          <cell r="D37">
            <v>2255</v>
          </cell>
          <cell r="E37">
            <v>1595774</v>
          </cell>
          <cell r="F37">
            <v>128245</v>
          </cell>
          <cell r="G37">
            <v>1286020</v>
          </cell>
          <cell r="H37">
            <v>24.09</v>
          </cell>
        </row>
        <row r="38">
          <cell r="B38" t="str">
            <v>罐头</v>
          </cell>
          <cell r="C38" t="str">
            <v>吨</v>
          </cell>
          <cell r="D38">
            <v>127</v>
          </cell>
          <cell r="E38">
            <v>3235</v>
          </cell>
          <cell r="F38">
            <v>255</v>
          </cell>
          <cell r="G38">
            <v>2940</v>
          </cell>
          <cell r="H38">
            <v>10.03</v>
          </cell>
        </row>
        <row r="39">
          <cell r="B39" t="str">
            <v>        棉混纺布</v>
          </cell>
          <cell r="C39" t="str">
            <v>万米</v>
          </cell>
          <cell r="D39">
            <v>261.23</v>
          </cell>
          <cell r="E39">
            <v>2295.71</v>
          </cell>
          <cell r="F39">
            <v>283.7</v>
          </cell>
          <cell r="G39">
            <v>2889.2</v>
          </cell>
          <cell r="H39">
            <v>-20.54</v>
          </cell>
        </row>
        <row r="40">
          <cell r="B40" t="str">
            <v>        化学纤维短纤布</v>
          </cell>
          <cell r="C40" t="str">
            <v>万米</v>
          </cell>
          <cell r="D40">
            <v>654</v>
          </cell>
          <cell r="E40">
            <v>6612</v>
          </cell>
          <cell r="F40">
            <v>642.5</v>
          </cell>
          <cell r="G40">
            <v>6552.4</v>
          </cell>
          <cell r="H40">
            <v>0.91</v>
          </cell>
        </row>
        <row r="41">
          <cell r="B41" t="str">
            <v>食品添加剂</v>
          </cell>
          <cell r="C41" t="str">
            <v>吨</v>
          </cell>
          <cell r="D41">
            <v>287</v>
          </cell>
          <cell r="E41">
            <v>4802.15</v>
          </cell>
          <cell r="F41">
            <v>910</v>
          </cell>
          <cell r="G41">
            <v>7514</v>
          </cell>
          <cell r="H41">
            <v>-36.09</v>
          </cell>
        </row>
        <row r="42">
          <cell r="B42" t="str">
            <v>家用电热水器</v>
          </cell>
          <cell r="C42" t="str">
            <v>台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e">
            <v>#DIV/0!</v>
          </cell>
        </row>
        <row r="43">
          <cell r="B43" t="str">
            <v>蚕丝</v>
          </cell>
          <cell r="C43" t="str">
            <v>吨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 t="e">
            <v>#DIV/0!</v>
          </cell>
        </row>
        <row r="44">
          <cell r="B44" t="str">
            <v>铸钢件</v>
          </cell>
          <cell r="C44" t="str">
            <v>吨</v>
          </cell>
          <cell r="D44">
            <v>7357</v>
          </cell>
          <cell r="E44">
            <v>70269</v>
          </cell>
          <cell r="F44">
            <v>5518</v>
          </cell>
          <cell r="G44">
            <v>62021</v>
          </cell>
          <cell r="H44">
            <v>13.3</v>
          </cell>
        </row>
        <row r="45">
          <cell r="B45" t="str">
            <v>环境污染防治专用设备</v>
          </cell>
          <cell r="C45" t="str">
            <v>台（套）</v>
          </cell>
          <cell r="D45">
            <v>8</v>
          </cell>
          <cell r="E45">
            <v>49</v>
          </cell>
          <cell r="F45">
            <v>28</v>
          </cell>
          <cell r="G45">
            <v>291</v>
          </cell>
          <cell r="H45">
            <v>-83.16</v>
          </cell>
        </row>
        <row r="46">
          <cell r="B46" t="str">
            <v>  大气污染防治设备</v>
          </cell>
          <cell r="C46" t="str">
            <v>台（套）</v>
          </cell>
          <cell r="D46">
            <v>3</v>
          </cell>
          <cell r="E46">
            <v>15</v>
          </cell>
          <cell r="F46">
            <v>26</v>
          </cell>
          <cell r="G46">
            <v>270</v>
          </cell>
          <cell r="H46">
            <v>-94.44</v>
          </cell>
        </row>
        <row r="47">
          <cell r="B47" t="str">
            <v>  水质污染防治设备</v>
          </cell>
          <cell r="C47" t="str">
            <v>台（套）</v>
          </cell>
          <cell r="D47">
            <v>4</v>
          </cell>
          <cell r="E47">
            <v>24</v>
          </cell>
          <cell r="F47">
            <v>1</v>
          </cell>
          <cell r="G47">
            <v>12</v>
          </cell>
          <cell r="H47">
            <v>100</v>
          </cell>
        </row>
        <row r="48">
          <cell r="B48" t="str">
            <v>液压元件</v>
          </cell>
          <cell r="C48" t="str">
            <v>件</v>
          </cell>
          <cell r="D48">
            <v>35691</v>
          </cell>
          <cell r="E48">
            <v>570706</v>
          </cell>
          <cell r="F48">
            <v>46600</v>
          </cell>
          <cell r="G48">
            <v>415045</v>
          </cell>
          <cell r="H48">
            <v>37.5</v>
          </cell>
        </row>
        <row r="49">
          <cell r="B49" t="str">
            <v>商品混凝土</v>
          </cell>
          <cell r="C49" t="str">
            <v>立方米</v>
          </cell>
          <cell r="D49">
            <v>171825</v>
          </cell>
          <cell r="E49">
            <v>1921450</v>
          </cell>
          <cell r="F49">
            <v>176925</v>
          </cell>
          <cell r="G49">
            <v>1984260</v>
          </cell>
          <cell r="H49">
            <v>-3.17</v>
          </cell>
        </row>
        <row r="50">
          <cell r="B50" t="str">
            <v>彩色电视机</v>
          </cell>
          <cell r="C50" t="str">
            <v>台</v>
          </cell>
          <cell r="D50">
            <v>15721</v>
          </cell>
          <cell r="E50">
            <v>215617</v>
          </cell>
          <cell r="F50">
            <v>30263</v>
          </cell>
          <cell r="G50">
            <v>306495</v>
          </cell>
          <cell r="H50">
            <v>-29.65</v>
          </cell>
        </row>
        <row r="51">
          <cell r="B51" t="str">
            <v>       液晶电视机</v>
          </cell>
          <cell r="C51" t="str">
            <v>台</v>
          </cell>
          <cell r="D51">
            <v>15721</v>
          </cell>
          <cell r="E51">
            <v>215617</v>
          </cell>
          <cell r="F51">
            <v>30263</v>
          </cell>
          <cell r="G51">
            <v>306495</v>
          </cell>
          <cell r="H51">
            <v>-29.65</v>
          </cell>
        </row>
        <row r="52">
          <cell r="B52" t="str">
            <v>  固体废弃物处理设备</v>
          </cell>
          <cell r="C52" t="str">
            <v>台（套）</v>
          </cell>
          <cell r="D52">
            <v>1</v>
          </cell>
          <cell r="E52">
            <v>10</v>
          </cell>
          <cell r="F52">
            <v>1</v>
          </cell>
          <cell r="G52">
            <v>9</v>
          </cell>
          <cell r="H52">
            <v>11.11</v>
          </cell>
        </row>
        <row r="53">
          <cell r="B53" t="str">
            <v>大米</v>
          </cell>
          <cell r="C53" t="str">
            <v>吨</v>
          </cell>
          <cell r="D53">
            <v>311</v>
          </cell>
          <cell r="E53">
            <v>2918</v>
          </cell>
          <cell r="F53">
            <v>261</v>
          </cell>
          <cell r="G53">
            <v>3733</v>
          </cell>
          <cell r="H53">
            <v>-21.83</v>
          </cell>
        </row>
        <row r="54">
          <cell r="B54" t="str">
            <v>玻璃纤维布</v>
          </cell>
          <cell r="C54" t="str">
            <v>米</v>
          </cell>
          <cell r="D54">
            <v>470508</v>
          </cell>
          <cell r="E54">
            <v>3887586</v>
          </cell>
          <cell r="F54">
            <v>685962</v>
          </cell>
          <cell r="G54">
            <v>4459512</v>
          </cell>
          <cell r="H54">
            <v>-12.82</v>
          </cell>
        </row>
        <row r="55">
          <cell r="B55" t="str">
            <v>  其中：色织布（含牛仔布）</v>
          </cell>
          <cell r="C55" t="str">
            <v>万米</v>
          </cell>
          <cell r="D55">
            <v>85</v>
          </cell>
          <cell r="E55">
            <v>477</v>
          </cell>
          <cell r="F55">
            <v>84</v>
          </cell>
          <cell r="G55">
            <v>468</v>
          </cell>
          <cell r="H55">
            <v>1.92</v>
          </cell>
        </row>
        <row r="56">
          <cell r="B56" t="str">
            <v>粗钢</v>
          </cell>
          <cell r="C56" t="str">
            <v>吨</v>
          </cell>
          <cell r="D56">
            <v>0</v>
          </cell>
          <cell r="E56">
            <v>0</v>
          </cell>
          <cell r="F56">
            <v>0</v>
          </cell>
          <cell r="G56">
            <v>3246</v>
          </cell>
          <cell r="H56">
            <v>-100</v>
          </cell>
        </row>
        <row r="57">
          <cell r="B57" t="str">
            <v>钢材</v>
          </cell>
          <cell r="C57" t="str">
            <v>吨</v>
          </cell>
          <cell r="D57">
            <v>0</v>
          </cell>
          <cell r="E57">
            <v>0</v>
          </cell>
          <cell r="F57">
            <v>0</v>
          </cell>
          <cell r="G57">
            <v>3246</v>
          </cell>
          <cell r="H57">
            <v>-100</v>
          </cell>
        </row>
        <row r="58">
          <cell r="B58" t="str">
            <v>  钢筋</v>
          </cell>
          <cell r="C58" t="str">
            <v>吨</v>
          </cell>
          <cell r="D58">
            <v>0</v>
          </cell>
          <cell r="E58">
            <v>0</v>
          </cell>
          <cell r="F58">
            <v>0</v>
          </cell>
          <cell r="G58">
            <v>3246</v>
          </cell>
          <cell r="H58">
            <v>-100</v>
          </cell>
        </row>
        <row r="59">
          <cell r="B59" t="str">
            <v>民用钢质船舶</v>
          </cell>
          <cell r="C59" t="str">
            <v>载重吨</v>
          </cell>
          <cell r="D59">
            <v>2985</v>
          </cell>
          <cell r="E59">
            <v>51569</v>
          </cell>
          <cell r="F59">
            <v>15736</v>
          </cell>
          <cell r="G59">
            <v>166499</v>
          </cell>
          <cell r="H59">
            <v>-69.03</v>
          </cell>
        </row>
        <row r="60">
          <cell r="B60" t="str">
            <v>家具</v>
          </cell>
          <cell r="C60" t="str">
            <v>件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 t="e">
            <v>#DIV/0!</v>
          </cell>
        </row>
        <row r="61">
          <cell r="B61" t="str">
            <v>  其中：木质家具</v>
          </cell>
          <cell r="C61" t="str">
            <v>件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 t="e">
            <v>#DIV/0!</v>
          </cell>
        </row>
        <row r="62">
          <cell r="B62" t="str">
            <v>石墨及碳素制品</v>
          </cell>
          <cell r="C62" t="str">
            <v>吨</v>
          </cell>
          <cell r="D62">
            <v>132</v>
          </cell>
          <cell r="E62">
            <v>9271</v>
          </cell>
          <cell r="F62">
            <v>8604</v>
          </cell>
          <cell r="G62">
            <v>96564</v>
          </cell>
          <cell r="H62">
            <v>-90.4</v>
          </cell>
        </row>
        <row r="63">
          <cell r="B63" t="str">
            <v>机制纸及纸板（外购原纸加工除外）</v>
          </cell>
          <cell r="C63" t="str">
            <v>吨</v>
          </cell>
          <cell r="D63">
            <v>2910</v>
          </cell>
          <cell r="E63">
            <v>33676</v>
          </cell>
          <cell r="F63">
            <v>2581</v>
          </cell>
          <cell r="G63">
            <v>28497</v>
          </cell>
          <cell r="H63">
            <v>18.17</v>
          </cell>
        </row>
        <row r="64">
          <cell r="B64" t="str">
            <v>        包装用纸及纸板</v>
          </cell>
          <cell r="C64" t="str">
            <v>吨</v>
          </cell>
          <cell r="D64">
            <v>2910</v>
          </cell>
          <cell r="E64">
            <v>33676</v>
          </cell>
          <cell r="F64">
            <v>2581</v>
          </cell>
          <cell r="G64">
            <v>28497</v>
          </cell>
          <cell r="H64">
            <v>18.17</v>
          </cell>
        </row>
        <row r="65">
          <cell r="B65" t="str">
            <v>          其中：箱纸板</v>
          </cell>
          <cell r="C65" t="str">
            <v>吨</v>
          </cell>
          <cell r="D65">
            <v>2910</v>
          </cell>
          <cell r="E65">
            <v>33676</v>
          </cell>
          <cell r="F65">
            <v>2581</v>
          </cell>
          <cell r="G65">
            <v>28497</v>
          </cell>
          <cell r="H65">
            <v>18.17</v>
          </cell>
        </row>
        <row r="66">
          <cell r="B66" t="str">
            <v>纸制品</v>
          </cell>
          <cell r="C66" t="str">
            <v>吨</v>
          </cell>
          <cell r="D66">
            <v>2742.09</v>
          </cell>
          <cell r="E66">
            <v>35889.05</v>
          </cell>
          <cell r="F66">
            <v>3823.79</v>
          </cell>
          <cell r="G66">
            <v>37529.5</v>
          </cell>
          <cell r="H66">
            <v>-4.37</v>
          </cell>
        </row>
        <row r="67">
          <cell r="B67" t="str">
            <v>  其中：瓦楞纸箱</v>
          </cell>
          <cell r="C67" t="str">
            <v>吨</v>
          </cell>
          <cell r="D67">
            <v>2742.09</v>
          </cell>
          <cell r="E67">
            <v>35889.05</v>
          </cell>
          <cell r="F67">
            <v>3823.79</v>
          </cell>
          <cell r="G67">
            <v>37529.5</v>
          </cell>
          <cell r="H67">
            <v>-4.37</v>
          </cell>
        </row>
        <row r="68">
          <cell r="B68" t="str">
            <v>          西服套装</v>
          </cell>
          <cell r="C68" t="str">
            <v>万件</v>
          </cell>
          <cell r="D68">
            <v>22.05</v>
          </cell>
          <cell r="E68">
            <v>212.39</v>
          </cell>
          <cell r="F68">
            <v>20.27</v>
          </cell>
          <cell r="G68">
            <v>196.07</v>
          </cell>
          <cell r="H68">
            <v>8.32</v>
          </cell>
        </row>
        <row r="69">
          <cell r="B69" t="str">
            <v>    其中：羽绒服装</v>
          </cell>
          <cell r="C69" t="str">
            <v>万件</v>
          </cell>
          <cell r="D69">
            <v>0</v>
          </cell>
          <cell r="E69">
            <v>0</v>
          </cell>
          <cell r="F69">
            <v>0.87</v>
          </cell>
          <cell r="G69">
            <v>3.37</v>
          </cell>
          <cell r="H69">
            <v>-100</v>
          </cell>
        </row>
        <row r="70">
          <cell r="B70" t="str">
            <v>          衬衫</v>
          </cell>
          <cell r="C70" t="str">
            <v>万件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 t="e">
            <v>#DIV/0!</v>
          </cell>
        </row>
        <row r="71">
          <cell r="B71" t="str">
            <v>太阳能电池（光伏电池）</v>
          </cell>
          <cell r="C71" t="str">
            <v>千瓦</v>
          </cell>
          <cell r="D71">
            <v>16051</v>
          </cell>
          <cell r="E71">
            <v>170648</v>
          </cell>
          <cell r="F71">
            <v>11932</v>
          </cell>
          <cell r="G71">
            <v>81432</v>
          </cell>
          <cell r="H71">
            <v>109.56</v>
          </cell>
        </row>
        <row r="72">
          <cell r="B72" t="str">
            <v>泵</v>
          </cell>
          <cell r="C72" t="str">
            <v>台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 t="e">
            <v>#DIV/0!</v>
          </cell>
        </row>
        <row r="73">
          <cell r="B73" t="str">
            <v>  其中：真空泵</v>
          </cell>
          <cell r="C73" t="str">
            <v>台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 t="e">
            <v>#DIV/0!</v>
          </cell>
        </row>
        <row r="74">
          <cell r="B74" t="str">
            <v>气体压缩机</v>
          </cell>
          <cell r="C74" t="str">
            <v>台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e">
            <v>#DIV/0!</v>
          </cell>
        </row>
        <row r="75">
          <cell r="B75" t="str">
            <v>  制冷设备用压缩机</v>
          </cell>
          <cell r="C75" t="str">
            <v>台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 t="e">
            <v>#DIV/0!</v>
          </cell>
        </row>
        <row r="76">
          <cell r="B76" t="str">
            <v>水泥</v>
          </cell>
          <cell r="C76" t="str">
            <v>吨</v>
          </cell>
          <cell r="D76">
            <v>387714</v>
          </cell>
          <cell r="E76">
            <v>2780341</v>
          </cell>
          <cell r="F76">
            <v>270915</v>
          </cell>
          <cell r="G76">
            <v>1496944</v>
          </cell>
          <cell r="H76">
            <v>85.73</v>
          </cell>
        </row>
        <row r="77">
          <cell r="B77" t="str">
            <v>金属成形机床</v>
          </cell>
          <cell r="C77" t="str">
            <v>台</v>
          </cell>
          <cell r="D77">
            <v>0</v>
          </cell>
          <cell r="E77">
            <v>874</v>
          </cell>
          <cell r="F77">
            <v>95</v>
          </cell>
          <cell r="G77">
            <v>976</v>
          </cell>
          <cell r="H77">
            <v>-10.45</v>
          </cell>
        </row>
        <row r="78">
          <cell r="B78" t="str">
            <v>鲜、冷藏肉</v>
          </cell>
          <cell r="C78" t="str">
            <v>吨</v>
          </cell>
          <cell r="D78">
            <v>1168</v>
          </cell>
          <cell r="E78">
            <v>7513</v>
          </cell>
          <cell r="F78">
            <v>2100</v>
          </cell>
          <cell r="G78">
            <v>17365</v>
          </cell>
          <cell r="H78">
            <v>-56.73</v>
          </cell>
        </row>
        <row r="79">
          <cell r="B79" t="str">
            <v>        泡沫塑料</v>
          </cell>
          <cell r="C79" t="str">
            <v>吨</v>
          </cell>
          <cell r="D79">
            <v>0</v>
          </cell>
          <cell r="E79">
            <v>1459.7</v>
          </cell>
          <cell r="F79">
            <v>139.53</v>
          </cell>
          <cell r="G79">
            <v>1398.82</v>
          </cell>
          <cell r="H79">
            <v>4.35</v>
          </cell>
        </row>
        <row r="80">
          <cell r="B80" t="str">
            <v>合成洗涤剂</v>
          </cell>
          <cell r="C80" t="str">
            <v>吨</v>
          </cell>
          <cell r="D80">
            <v>321.35</v>
          </cell>
          <cell r="E80">
            <v>3082.15</v>
          </cell>
          <cell r="F80">
            <v>303.7</v>
          </cell>
          <cell r="G80">
            <v>2632.3</v>
          </cell>
          <cell r="H80">
            <v>17.09</v>
          </cell>
        </row>
        <row r="81">
          <cell r="B81" t="str">
            <v>建筑工程用机械</v>
          </cell>
          <cell r="C81" t="str">
            <v>台</v>
          </cell>
          <cell r="D81">
            <v>0</v>
          </cell>
          <cell r="E81">
            <v>0</v>
          </cell>
          <cell r="F81">
            <v>1</v>
          </cell>
          <cell r="G81">
            <v>14</v>
          </cell>
          <cell r="H81">
            <v>-100</v>
          </cell>
        </row>
        <row r="82">
          <cell r="B82" t="str">
            <v>发动机</v>
          </cell>
          <cell r="C82" t="str">
            <v>千瓦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e">
            <v>#DIV/0!</v>
          </cell>
        </row>
        <row r="83">
          <cell r="B83" t="str">
            <v>  其中：汽车用发动机</v>
          </cell>
          <cell r="C83" t="str">
            <v>千瓦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e">
            <v>#DIV/0!</v>
          </cell>
        </row>
        <row r="84">
          <cell r="B84" t="str">
            <v>       载货汽车</v>
          </cell>
          <cell r="C84" t="str">
            <v>辆</v>
          </cell>
          <cell r="D84">
            <v>515</v>
          </cell>
          <cell r="E84">
            <v>4411</v>
          </cell>
          <cell r="F84">
            <v>800</v>
          </cell>
          <cell r="G84">
            <v>9369</v>
          </cell>
          <cell r="H84">
            <v>-52.92</v>
          </cell>
        </row>
        <row r="85">
          <cell r="B85" t="str">
            <v>饮料酒</v>
          </cell>
          <cell r="C85" t="str">
            <v>千升</v>
          </cell>
          <cell r="D85">
            <v>903.1</v>
          </cell>
          <cell r="E85">
            <v>9779</v>
          </cell>
          <cell r="F85">
            <v>155</v>
          </cell>
          <cell r="G85">
            <v>10420</v>
          </cell>
          <cell r="H85">
            <v>-6.15</v>
          </cell>
        </row>
        <row r="86">
          <cell r="B86" t="str">
            <v>  其中：白酒（折65度，商品量）</v>
          </cell>
          <cell r="C86" t="str">
            <v>千升</v>
          </cell>
          <cell r="D86">
            <v>145.1</v>
          </cell>
          <cell r="E86">
            <v>1143</v>
          </cell>
          <cell r="F86">
            <v>155</v>
          </cell>
          <cell r="G86">
            <v>1167</v>
          </cell>
          <cell r="H86">
            <v>-2.06</v>
          </cell>
        </row>
        <row r="87">
          <cell r="B87" t="str">
            <v>        日用塑料制品</v>
          </cell>
          <cell r="C87" t="str">
            <v>吨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 t="e">
            <v>#DIV/0!</v>
          </cell>
        </row>
        <row r="88">
          <cell r="B88" t="str">
            <v>减速机</v>
          </cell>
          <cell r="C88" t="str">
            <v>台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 t="e">
            <v>#DIV/0!</v>
          </cell>
        </row>
        <row r="89">
          <cell r="B89" t="str">
            <v>耐火材料制品</v>
          </cell>
          <cell r="C89" t="str">
            <v>吨</v>
          </cell>
          <cell r="D89">
            <v>160</v>
          </cell>
          <cell r="E89">
            <v>2620</v>
          </cell>
          <cell r="F89">
            <v>160</v>
          </cell>
          <cell r="G89">
            <v>2470</v>
          </cell>
          <cell r="H89">
            <v>6.07</v>
          </cell>
        </row>
        <row r="90">
          <cell r="B90" t="str">
            <v>玻璃保温容器</v>
          </cell>
          <cell r="C90" t="str">
            <v>万个</v>
          </cell>
          <cell r="D90">
            <v>224</v>
          </cell>
          <cell r="E90">
            <v>2310</v>
          </cell>
          <cell r="F90">
            <v>275</v>
          </cell>
          <cell r="G90">
            <v>2396</v>
          </cell>
          <cell r="H90">
            <v>-3.59</v>
          </cell>
        </row>
        <row r="91">
          <cell r="B91" t="str">
            <v>房间空气调节器</v>
          </cell>
          <cell r="C91" t="str">
            <v>台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 t="e">
            <v>#DIV/0!</v>
          </cell>
        </row>
        <row r="92">
          <cell r="B92" t="str">
            <v>橡胶轮胎外胎</v>
          </cell>
          <cell r="C92" t="str">
            <v>条</v>
          </cell>
          <cell r="D92">
            <v>173427</v>
          </cell>
          <cell r="E92">
            <v>2242248</v>
          </cell>
          <cell r="F92">
            <v>327878</v>
          </cell>
          <cell r="G92">
            <v>1891915</v>
          </cell>
          <cell r="H92">
            <v>18.52</v>
          </cell>
        </row>
        <row r="93">
          <cell r="B93" t="str">
            <v>        载货汽车橡胶轮胎外胎</v>
          </cell>
          <cell r="C93" t="str">
            <v>条</v>
          </cell>
          <cell r="D93">
            <v>173427</v>
          </cell>
          <cell r="E93">
            <v>2242248</v>
          </cell>
          <cell r="F93">
            <v>327878</v>
          </cell>
          <cell r="G93">
            <v>1891915</v>
          </cell>
          <cell r="H93">
            <v>18.52</v>
          </cell>
        </row>
        <row r="94">
          <cell r="B94" t="str">
            <v>  其中：子午线轮胎外胎</v>
          </cell>
          <cell r="C94" t="str">
            <v>条</v>
          </cell>
          <cell r="D94">
            <v>173427</v>
          </cell>
          <cell r="E94">
            <v>2242248</v>
          </cell>
          <cell r="F94">
            <v>327878</v>
          </cell>
          <cell r="G94">
            <v>1891915</v>
          </cell>
          <cell r="H94">
            <v>18.52</v>
          </cell>
        </row>
        <row r="95">
          <cell r="B95" t="str">
            <v>稀有稀土金属矿</v>
          </cell>
          <cell r="C95" t="str">
            <v>吨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 t="e">
            <v>#DIV/0!</v>
          </cell>
        </row>
        <row r="96">
          <cell r="B96" t="str">
            <v>不锈钢日用制品</v>
          </cell>
          <cell r="C96" t="str">
            <v>吨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 t="e">
            <v>#DIV/0!</v>
          </cell>
        </row>
        <row r="97">
          <cell r="B97" t="str">
            <v>轻革</v>
          </cell>
          <cell r="C97" t="str">
            <v>平方米</v>
          </cell>
          <cell r="D97">
            <v>89199</v>
          </cell>
          <cell r="E97">
            <v>925351</v>
          </cell>
          <cell r="F97">
            <v>120097</v>
          </cell>
          <cell r="G97">
            <v>1012463</v>
          </cell>
          <cell r="H97">
            <v>-8.6</v>
          </cell>
        </row>
        <row r="98">
          <cell r="B98" t="str">
            <v>  其中：数控金属成形机床（数控锻压设备）</v>
          </cell>
          <cell r="C98" t="str">
            <v>台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 t="e">
            <v>#DIV/0!</v>
          </cell>
        </row>
        <row r="99">
          <cell r="B99" t="str">
            <v>工业自动调节仪表与控制系统</v>
          </cell>
          <cell r="C99" t="str">
            <v>台（套）</v>
          </cell>
          <cell r="D99">
            <v>1</v>
          </cell>
          <cell r="E99">
            <v>79</v>
          </cell>
          <cell r="F99">
            <v>15</v>
          </cell>
          <cell r="G99">
            <v>106</v>
          </cell>
          <cell r="H99">
            <v>-25.47</v>
          </cell>
        </row>
        <row r="100">
          <cell r="B100" t="str">
            <v>  钢质机动货船</v>
          </cell>
          <cell r="C100" t="str">
            <v>载重吨</v>
          </cell>
          <cell r="D100">
            <v>2985</v>
          </cell>
          <cell r="E100">
            <v>45469</v>
          </cell>
          <cell r="F100">
            <v>14736</v>
          </cell>
          <cell r="G100">
            <v>158999</v>
          </cell>
          <cell r="H100">
            <v>-71.4</v>
          </cell>
        </row>
        <row r="101">
          <cell r="B101" t="str">
            <v>绒线（俗称毛线）</v>
          </cell>
          <cell r="C101" t="str">
            <v>吨</v>
          </cell>
          <cell r="D101">
            <v>0</v>
          </cell>
          <cell r="E101">
            <v>158.8</v>
          </cell>
          <cell r="F101">
            <v>31.1</v>
          </cell>
          <cell r="G101">
            <v>322.5</v>
          </cell>
          <cell r="H101">
            <v>-50.76</v>
          </cell>
        </row>
        <row r="102">
          <cell r="B102" t="str">
            <v>  钢质非机动船</v>
          </cell>
          <cell r="C102" t="str">
            <v>载重吨</v>
          </cell>
          <cell r="D102">
            <v>0</v>
          </cell>
          <cell r="E102">
            <v>6100</v>
          </cell>
          <cell r="F102">
            <v>1000</v>
          </cell>
          <cell r="G102">
            <v>7500</v>
          </cell>
          <cell r="H102">
            <v>-18.67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17"/>
  <sheetViews>
    <sheetView workbookViewId="0" topLeftCell="A1">
      <selection activeCell="F13" sqref="F13"/>
    </sheetView>
  </sheetViews>
  <sheetFormatPr defaultColWidth="9.00390625" defaultRowHeight="14.25"/>
  <cols>
    <col min="1" max="1" width="29.125" style="0" customWidth="1"/>
    <col min="2" max="2" width="10.875" style="0" customWidth="1"/>
    <col min="3" max="3" width="11.50390625" style="0" customWidth="1"/>
    <col min="4" max="4" width="12.875" style="67" customWidth="1"/>
    <col min="8" max="8" width="36.50390625" style="0" customWidth="1"/>
    <col min="10" max="10" width="15.00390625" style="0" customWidth="1"/>
  </cols>
  <sheetData>
    <row r="1" spans="1:4" ht="20.25">
      <c r="A1" s="122" t="s">
        <v>0</v>
      </c>
      <c r="B1" s="122"/>
      <c r="C1" s="122"/>
      <c r="D1" s="122"/>
    </row>
    <row r="2" spans="1:4" ht="14.25">
      <c r="A2" s="155"/>
      <c r="B2" s="155"/>
      <c r="C2" s="155"/>
      <c r="D2" s="155"/>
    </row>
    <row r="3" ht="15">
      <c r="D3" s="67" t="s">
        <v>1</v>
      </c>
    </row>
    <row r="4" spans="1:4" ht="14.25">
      <c r="A4" s="165"/>
      <c r="B4" s="166" t="s">
        <v>2</v>
      </c>
      <c r="C4" s="166" t="s">
        <v>3</v>
      </c>
      <c r="D4" s="167" t="s">
        <v>4</v>
      </c>
    </row>
    <row r="5" spans="1:4" ht="14.25">
      <c r="A5" s="168"/>
      <c r="B5" s="169"/>
      <c r="C5" s="169"/>
      <c r="D5" s="170"/>
    </row>
    <row r="6" spans="1:4" ht="24.75" customHeight="1">
      <c r="A6" s="171" t="s">
        <v>5</v>
      </c>
      <c r="B6" s="172">
        <v>1407487.07</v>
      </c>
      <c r="C6" s="172">
        <v>14290632.21</v>
      </c>
      <c r="D6" s="173">
        <v>15.39</v>
      </c>
    </row>
    <row r="7" spans="1:4" ht="24.75" customHeight="1">
      <c r="A7" s="174" t="s">
        <v>6</v>
      </c>
      <c r="B7" s="172">
        <v>1028.4</v>
      </c>
      <c r="C7" s="172">
        <v>9949.7</v>
      </c>
      <c r="D7" s="173">
        <v>0.09</v>
      </c>
    </row>
    <row r="8" spans="1:4" ht="24.75" customHeight="1">
      <c r="A8" s="175" t="s">
        <v>7</v>
      </c>
      <c r="B8" s="172">
        <v>1173478.15</v>
      </c>
      <c r="C8" s="172">
        <v>11791868.71</v>
      </c>
      <c r="D8" s="173">
        <v>18.26</v>
      </c>
    </row>
    <row r="9" spans="1:4" ht="24.75" customHeight="1">
      <c r="A9" s="175" t="s">
        <v>8</v>
      </c>
      <c r="B9" s="172">
        <v>220654.35</v>
      </c>
      <c r="C9" s="172">
        <v>2360268.75</v>
      </c>
      <c r="D9" s="173">
        <v>3.18</v>
      </c>
    </row>
    <row r="10" spans="1:4" ht="24.75" customHeight="1">
      <c r="A10" s="174" t="s">
        <v>9</v>
      </c>
      <c r="B10" s="172">
        <v>12326.17</v>
      </c>
      <c r="C10" s="172">
        <v>128545.06</v>
      </c>
      <c r="D10" s="173">
        <v>10.83</v>
      </c>
    </row>
    <row r="11" spans="1:4" ht="24.75" customHeight="1">
      <c r="A11" s="174" t="s">
        <v>10</v>
      </c>
      <c r="B11" s="172">
        <v>369804.34</v>
      </c>
      <c r="C11" s="172">
        <v>3906492.73</v>
      </c>
      <c r="D11" s="173">
        <v>5.38</v>
      </c>
    </row>
    <row r="12" spans="1:4" ht="24.75" customHeight="1">
      <c r="A12" s="174" t="s">
        <v>11</v>
      </c>
      <c r="B12" s="172">
        <v>1037682.73</v>
      </c>
      <c r="C12" s="172">
        <v>10384139.48</v>
      </c>
      <c r="D12" s="173">
        <v>19.67</v>
      </c>
    </row>
    <row r="13" spans="1:4" ht="24.75" customHeight="1">
      <c r="A13" s="174" t="s">
        <v>12</v>
      </c>
      <c r="B13" s="172">
        <v>630232.75</v>
      </c>
      <c r="C13" s="172">
        <v>6682924.31</v>
      </c>
      <c r="D13" s="173">
        <v>26.31</v>
      </c>
    </row>
    <row r="14" spans="1:4" ht="24.75" customHeight="1">
      <c r="A14" s="174" t="s">
        <v>13</v>
      </c>
      <c r="B14" s="172">
        <v>422137.8</v>
      </c>
      <c r="C14" s="172">
        <v>4433120.62</v>
      </c>
      <c r="D14" s="173">
        <v>21.98</v>
      </c>
    </row>
    <row r="15" spans="1:4" ht="24.75" customHeight="1">
      <c r="A15" s="176" t="s">
        <v>14</v>
      </c>
      <c r="B15" s="177">
        <v>1138680.94</v>
      </c>
      <c r="C15" s="177">
        <v>11642928.06</v>
      </c>
      <c r="D15" s="178">
        <v>16.92</v>
      </c>
    </row>
    <row r="17" spans="1:4" ht="25.5" customHeight="1">
      <c r="A17" s="179" t="s">
        <v>15</v>
      </c>
      <c r="B17" s="179"/>
      <c r="C17" s="179"/>
      <c r="D17" s="180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F25"/>
  <sheetViews>
    <sheetView workbookViewId="0" topLeftCell="A1">
      <selection activeCell="B16" sqref="B16"/>
    </sheetView>
  </sheetViews>
  <sheetFormatPr defaultColWidth="9.00390625" defaultRowHeight="14.25"/>
  <cols>
    <col min="1" max="1" width="14.125" style="0" customWidth="1"/>
    <col min="2" max="2" width="13.25390625" style="0" bestFit="1" customWidth="1"/>
    <col min="3" max="4" width="11.875" style="0" bestFit="1" customWidth="1"/>
    <col min="5" max="5" width="10.375" style="0" bestFit="1" customWidth="1"/>
  </cols>
  <sheetData>
    <row r="1" spans="1:6" ht="20.25">
      <c r="A1" s="45" t="s">
        <v>163</v>
      </c>
      <c r="B1" s="45"/>
      <c r="C1" s="45"/>
      <c r="D1" s="45"/>
      <c r="E1" s="45"/>
      <c r="F1" s="45"/>
    </row>
    <row r="2" spans="1:6" ht="15">
      <c r="A2" s="46"/>
      <c r="B2" s="47"/>
      <c r="C2" s="47"/>
      <c r="D2" s="47"/>
      <c r="E2" s="48" t="s">
        <v>1</v>
      </c>
      <c r="F2" s="47"/>
    </row>
    <row r="3" spans="1:6" ht="14.25">
      <c r="A3" s="49"/>
      <c r="B3" s="50" t="s">
        <v>164</v>
      </c>
      <c r="C3" s="50"/>
      <c r="D3" s="50" t="s">
        <v>165</v>
      </c>
      <c r="E3" s="50"/>
      <c r="F3" s="51" t="s">
        <v>166</v>
      </c>
    </row>
    <row r="4" spans="1:6" ht="14.25">
      <c r="A4" s="52"/>
      <c r="B4" s="53" t="s">
        <v>167</v>
      </c>
      <c r="C4" s="53" t="s">
        <v>168</v>
      </c>
      <c r="D4" s="53" t="s">
        <v>167</v>
      </c>
      <c r="E4" s="53" t="s">
        <v>168</v>
      </c>
      <c r="F4" s="54"/>
    </row>
    <row r="5" spans="1:6" ht="24.75" customHeight="1">
      <c r="A5" s="55" t="s">
        <v>169</v>
      </c>
      <c r="B5" s="56">
        <v>13100813.02596</v>
      </c>
      <c r="C5" s="56">
        <v>520333.160382</v>
      </c>
      <c r="D5" s="56">
        <v>8643348.213324</v>
      </c>
      <c r="E5" s="56">
        <v>912004.033825</v>
      </c>
      <c r="F5" s="57">
        <f>D5/B5*100</f>
        <v>65.97566270274002</v>
      </c>
    </row>
    <row r="6" spans="1:6" ht="24.75" customHeight="1">
      <c r="A6" s="58" t="s">
        <v>170</v>
      </c>
      <c r="B6" s="56">
        <v>88497.582859</v>
      </c>
      <c r="C6" s="56">
        <v>-3891.071606</v>
      </c>
      <c r="D6" s="56">
        <v>562887.71</v>
      </c>
      <c r="E6" s="56">
        <v>-51630</v>
      </c>
      <c r="F6" s="56">
        <f aca="true" t="shared" si="0" ref="F6:F24">D6/B6*100</f>
        <v>636.0486827045079</v>
      </c>
    </row>
    <row r="7" spans="1:6" ht="24.75" customHeight="1">
      <c r="A7" s="58" t="s">
        <v>171</v>
      </c>
      <c r="B7" s="56">
        <v>1181025.014553</v>
      </c>
      <c r="C7" s="56">
        <v>31034.317397</v>
      </c>
      <c r="D7" s="56">
        <v>979162.041164</v>
      </c>
      <c r="E7" s="56">
        <v>77141.632265</v>
      </c>
      <c r="F7" s="56">
        <f t="shared" si="0"/>
        <v>82.90781559225466</v>
      </c>
    </row>
    <row r="8" spans="1:6" ht="24.75" customHeight="1">
      <c r="A8" s="58" t="s">
        <v>172</v>
      </c>
      <c r="B8" s="56">
        <v>1283894.825328</v>
      </c>
      <c r="C8" s="56">
        <v>78817.496777</v>
      </c>
      <c r="D8" s="56">
        <v>679277.146105</v>
      </c>
      <c r="E8" s="56">
        <v>55409.825173</v>
      </c>
      <c r="F8" s="56">
        <f t="shared" si="0"/>
        <v>52.90753827374165</v>
      </c>
    </row>
    <row r="9" spans="1:6" ht="24.75" customHeight="1">
      <c r="A9" s="58" t="s">
        <v>173</v>
      </c>
      <c r="B9" s="56">
        <v>1045857.315741</v>
      </c>
      <c r="C9" s="56">
        <v>45395.89458</v>
      </c>
      <c r="D9" s="56">
        <v>854170.807321</v>
      </c>
      <c r="E9" s="56">
        <v>34012.988668</v>
      </c>
      <c r="F9" s="56">
        <f t="shared" si="0"/>
        <v>81.6718298438073</v>
      </c>
    </row>
    <row r="10" spans="1:6" ht="24.75" customHeight="1">
      <c r="A10" s="58" t="s">
        <v>174</v>
      </c>
      <c r="B10" s="56">
        <v>1508395.002704</v>
      </c>
      <c r="C10" s="56">
        <v>77916.419589</v>
      </c>
      <c r="D10" s="56">
        <v>749564.874825</v>
      </c>
      <c r="E10" s="56">
        <v>16319.887587</v>
      </c>
      <c r="F10" s="56">
        <f t="shared" si="0"/>
        <v>49.69287709660298</v>
      </c>
    </row>
    <row r="11" spans="1:6" ht="24.75" customHeight="1">
      <c r="A11" s="58" t="s">
        <v>175</v>
      </c>
      <c r="B11" s="56">
        <v>157503.714645</v>
      </c>
      <c r="C11" s="56">
        <v>8272.326988</v>
      </c>
      <c r="D11" s="56">
        <v>208318.693004</v>
      </c>
      <c r="E11" s="56">
        <v>-19195.685457</v>
      </c>
      <c r="F11" s="56">
        <f t="shared" si="0"/>
        <v>132.26271740544829</v>
      </c>
    </row>
    <row r="12" spans="1:6" ht="24.75" customHeight="1">
      <c r="A12" s="59" t="s">
        <v>176</v>
      </c>
      <c r="B12" s="56">
        <v>138812.534391</v>
      </c>
      <c r="C12" s="56">
        <v>-10167.441197</v>
      </c>
      <c r="D12" s="56">
        <v>215167.440734</v>
      </c>
      <c r="E12" s="56">
        <v>83576.554303</v>
      </c>
      <c r="F12" s="56">
        <f t="shared" si="0"/>
        <v>155.00577212136147</v>
      </c>
    </row>
    <row r="13" spans="1:6" ht="24.75" customHeight="1">
      <c r="A13" s="59" t="s">
        <v>177</v>
      </c>
      <c r="B13" s="56">
        <v>120810.0956</v>
      </c>
      <c r="C13" s="56">
        <v>-26610.5702</v>
      </c>
      <c r="D13" s="56">
        <v>149954</v>
      </c>
      <c r="E13" s="56">
        <v>13547.2838</v>
      </c>
      <c r="F13" s="56">
        <f t="shared" si="0"/>
        <v>124.12373258646771</v>
      </c>
    </row>
    <row r="14" spans="1:6" ht="24.75" customHeight="1">
      <c r="A14" s="59" t="s">
        <v>178</v>
      </c>
      <c r="B14" s="56">
        <v>119215.1504</v>
      </c>
      <c r="C14" s="56">
        <v>-30580.2662</v>
      </c>
      <c r="D14" s="56">
        <v>163886</v>
      </c>
      <c r="E14" s="56">
        <v>-7139</v>
      </c>
      <c r="F14" s="56">
        <f t="shared" si="0"/>
        <v>137.47078240485112</v>
      </c>
    </row>
    <row r="15" spans="1:6" ht="24.75" customHeight="1">
      <c r="A15" s="58" t="s">
        <v>179</v>
      </c>
      <c r="B15" s="56">
        <v>375707.983644</v>
      </c>
      <c r="C15" s="56">
        <v>-53217.392152</v>
      </c>
      <c r="D15" s="56">
        <v>289202.155723</v>
      </c>
      <c r="E15" s="56">
        <v>39207.672845</v>
      </c>
      <c r="F15" s="56">
        <f t="shared" si="0"/>
        <v>76.97524894680755</v>
      </c>
    </row>
    <row r="16" spans="1:6" ht="24.75" customHeight="1">
      <c r="A16" s="58" t="s">
        <v>180</v>
      </c>
      <c r="B16" s="56">
        <v>589261.3874</v>
      </c>
      <c r="C16" s="56">
        <v>52396.3988</v>
      </c>
      <c r="D16" s="56">
        <v>496000.574</v>
      </c>
      <c r="E16" s="56">
        <v>53340.6628</v>
      </c>
      <c r="F16" s="56">
        <f t="shared" si="0"/>
        <v>84.17326921563706</v>
      </c>
    </row>
    <row r="17" spans="1:6" ht="24.75" customHeight="1">
      <c r="A17" s="58" t="s">
        <v>181</v>
      </c>
      <c r="B17" s="56">
        <v>460335.9198</v>
      </c>
      <c r="C17" s="56">
        <v>-83967.5154</v>
      </c>
      <c r="D17" s="56">
        <v>363758</v>
      </c>
      <c r="E17" s="56">
        <v>41147.4692</v>
      </c>
      <c r="F17" s="56">
        <f t="shared" si="0"/>
        <v>79.02012081917054</v>
      </c>
    </row>
    <row r="18" spans="1:6" ht="24.75" customHeight="1">
      <c r="A18" s="58" t="s">
        <v>182</v>
      </c>
      <c r="B18" s="56">
        <v>1936300.706145</v>
      </c>
      <c r="C18" s="56">
        <v>49855.460596</v>
      </c>
      <c r="D18" s="56">
        <v>177445.304143</v>
      </c>
      <c r="E18" s="56">
        <v>49712.744452</v>
      </c>
      <c r="F18" s="56">
        <f t="shared" si="0"/>
        <v>9.16413982496952</v>
      </c>
    </row>
    <row r="19" spans="1:6" ht="24.75" customHeight="1">
      <c r="A19" s="58" t="s">
        <v>183</v>
      </c>
      <c r="B19" s="56">
        <v>3580112.193014</v>
      </c>
      <c r="C19" s="56">
        <v>91673.599339</v>
      </c>
      <c r="D19" s="56">
        <v>2263874.353914</v>
      </c>
      <c r="E19" s="56">
        <v>241095.792904</v>
      </c>
      <c r="F19" s="56">
        <f t="shared" si="0"/>
        <v>63.23473209391533</v>
      </c>
    </row>
    <row r="20" spans="1:6" ht="24.75" customHeight="1">
      <c r="A20" s="58" t="s">
        <v>184</v>
      </c>
      <c r="B20" s="56">
        <v>46195.709188</v>
      </c>
      <c r="C20" s="56">
        <v>12327.385531</v>
      </c>
      <c r="D20" s="56">
        <v>90729.103531</v>
      </c>
      <c r="E20" s="56">
        <v>9728.684366</v>
      </c>
      <c r="F20" s="56">
        <f t="shared" si="0"/>
        <v>196.401581717828</v>
      </c>
    </row>
    <row r="21" spans="1:6" ht="24.75" customHeight="1">
      <c r="A21" s="58" t="s">
        <v>185</v>
      </c>
      <c r="B21" s="56">
        <v>33636.484349</v>
      </c>
      <c r="C21" s="56">
        <v>18070.083848</v>
      </c>
      <c r="D21" s="56">
        <v>53135.69342</v>
      </c>
      <c r="E21" s="56">
        <v>30979.090954</v>
      </c>
      <c r="F21" s="56">
        <f t="shared" si="0"/>
        <v>157.9704135208759</v>
      </c>
    </row>
    <row r="22" spans="1:6" ht="24.75" customHeight="1">
      <c r="A22" s="58" t="s">
        <v>186</v>
      </c>
      <c r="B22" s="56">
        <v>107648.343196</v>
      </c>
      <c r="C22" s="56">
        <v>61506.644207</v>
      </c>
      <c r="D22" s="56">
        <v>61246.088734</v>
      </c>
      <c r="E22" s="56">
        <v>39244.688734</v>
      </c>
      <c r="F22" s="56">
        <f t="shared" si="0"/>
        <v>56.89459485919499</v>
      </c>
    </row>
    <row r="23" spans="1:6" ht="24.75" customHeight="1">
      <c r="A23" s="60" t="s">
        <v>187</v>
      </c>
      <c r="B23" s="56">
        <v>167483.28</v>
      </c>
      <c r="C23" s="56">
        <v>167483.28</v>
      </c>
      <c r="D23" s="56">
        <v>194054.36</v>
      </c>
      <c r="E23" s="56">
        <v>194054.36</v>
      </c>
      <c r="F23" s="56">
        <f t="shared" si="0"/>
        <v>115.8649149933056</v>
      </c>
    </row>
    <row r="24" spans="1:6" ht="24.75" customHeight="1">
      <c r="A24" s="61" t="s">
        <v>188</v>
      </c>
      <c r="B24" s="62">
        <v>68601.566755</v>
      </c>
      <c r="C24" s="62">
        <v>-14221.477237</v>
      </c>
      <c r="D24" s="62">
        <v>91513.866704</v>
      </c>
      <c r="E24" s="62">
        <v>11449.381231</v>
      </c>
      <c r="F24" s="63">
        <f t="shared" si="0"/>
        <v>133.39909135140857</v>
      </c>
    </row>
    <row r="25" spans="1:6" ht="14.25">
      <c r="A25" s="64" t="s">
        <v>189</v>
      </c>
      <c r="B25" s="65"/>
      <c r="C25" s="65"/>
      <c r="D25" s="65"/>
      <c r="E25" s="65"/>
      <c r="F25" s="65"/>
    </row>
  </sheetData>
  <sheetProtection/>
  <mergeCells count="7">
    <mergeCell ref="A1:F1"/>
    <mergeCell ref="E2:F2"/>
    <mergeCell ref="B3:C3"/>
    <mergeCell ref="D3:E3"/>
    <mergeCell ref="A25:F25"/>
    <mergeCell ref="A3:A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C24"/>
  <sheetViews>
    <sheetView workbookViewId="0" topLeftCell="A10">
      <selection activeCell="B5" sqref="B5"/>
    </sheetView>
  </sheetViews>
  <sheetFormatPr defaultColWidth="9.00390625" defaultRowHeight="14.25"/>
  <cols>
    <col min="1" max="1" width="36.875" style="0" customWidth="1"/>
    <col min="2" max="3" width="10.75390625" style="0" customWidth="1"/>
    <col min="5" max="5" width="26.625" style="0" customWidth="1"/>
    <col min="6" max="6" width="17.50390625" style="0" customWidth="1"/>
    <col min="7" max="7" width="12.875" style="0" customWidth="1"/>
  </cols>
  <sheetData>
    <row r="1" spans="1:3" ht="20.25">
      <c r="A1" s="17" t="s">
        <v>190</v>
      </c>
      <c r="B1" s="17"/>
      <c r="C1" s="17"/>
    </row>
    <row r="2" spans="1:3" ht="15">
      <c r="A2" s="32" t="s">
        <v>1</v>
      </c>
      <c r="B2" s="32"/>
      <c r="C2" s="32"/>
    </row>
    <row r="3" spans="1:3" ht="20.25" customHeight="1">
      <c r="A3" s="33"/>
      <c r="B3" s="21" t="s">
        <v>88</v>
      </c>
      <c r="C3" s="21" t="s">
        <v>4</v>
      </c>
    </row>
    <row r="4" spans="1:3" ht="21.75" customHeight="1">
      <c r="A4" s="34" t="s">
        <v>191</v>
      </c>
      <c r="B4" s="35">
        <v>393318.74</v>
      </c>
      <c r="C4" s="36">
        <v>9.263124096965793</v>
      </c>
    </row>
    <row r="5" spans="1:3" ht="21.75" customHeight="1">
      <c r="A5" s="37" t="s">
        <v>192</v>
      </c>
      <c r="B5" s="35">
        <v>193905.74</v>
      </c>
      <c r="C5" s="36">
        <v>16.36</v>
      </c>
    </row>
    <row r="6" spans="1:3" ht="21.75" customHeight="1">
      <c r="A6" s="38" t="s">
        <v>193</v>
      </c>
      <c r="B6" s="39">
        <v>199413</v>
      </c>
      <c r="C6" s="36">
        <v>3.14</v>
      </c>
    </row>
    <row r="7" spans="1:3" ht="21.75" customHeight="1">
      <c r="A7" s="25" t="s">
        <v>194</v>
      </c>
      <c r="B7" s="35">
        <v>89389.49</v>
      </c>
      <c r="C7" s="36">
        <v>38.7584378619747</v>
      </c>
    </row>
    <row r="8" spans="1:3" ht="21.75" customHeight="1">
      <c r="A8" s="40" t="s">
        <v>195</v>
      </c>
      <c r="B8" s="35">
        <v>14636.17</v>
      </c>
      <c r="C8" s="36">
        <v>-5.356944246860574</v>
      </c>
    </row>
    <row r="9" spans="1:3" ht="21.75" customHeight="1">
      <c r="A9" s="40" t="s">
        <v>196</v>
      </c>
      <c r="B9" s="35">
        <v>1932.38</v>
      </c>
      <c r="C9" s="36">
        <v>4.66966747374294</v>
      </c>
    </row>
    <row r="10" spans="1:3" ht="21.75" customHeight="1">
      <c r="A10" s="40" t="s">
        <v>197</v>
      </c>
      <c r="B10" s="35">
        <v>4152.87</v>
      </c>
      <c r="C10" s="36">
        <v>-2.6062382739212033</v>
      </c>
    </row>
    <row r="11" spans="1:3" ht="21.75" customHeight="1">
      <c r="A11" s="40" t="s">
        <v>198</v>
      </c>
      <c r="B11" s="35">
        <v>54451.64</v>
      </c>
      <c r="C11" s="36">
        <v>51.33657156975902</v>
      </c>
    </row>
    <row r="12" spans="1:3" ht="21.75" customHeight="1">
      <c r="A12" s="40" t="s">
        <v>199</v>
      </c>
      <c r="B12" s="35">
        <v>124745.18</v>
      </c>
      <c r="C12" s="36">
        <v>5.247368292277536</v>
      </c>
    </row>
    <row r="13" spans="1:3" ht="21.75" customHeight="1">
      <c r="A13" s="40" t="s">
        <v>200</v>
      </c>
      <c r="B13" s="35">
        <v>50298.66</v>
      </c>
      <c r="C13" s="36">
        <v>-13.335520391851038</v>
      </c>
    </row>
    <row r="14" spans="1:3" ht="21.75" customHeight="1">
      <c r="A14" s="40" t="s">
        <v>201</v>
      </c>
      <c r="B14" s="35">
        <v>11038.48</v>
      </c>
      <c r="C14" s="36">
        <v>35.17344749551808</v>
      </c>
    </row>
    <row r="15" spans="1:3" ht="21.75" customHeight="1">
      <c r="A15" s="25" t="s">
        <v>202</v>
      </c>
      <c r="B15" s="35">
        <v>11891.03</v>
      </c>
      <c r="C15" s="36">
        <v>-56.57761161764148</v>
      </c>
    </row>
    <row r="16" spans="1:3" ht="21.75" customHeight="1">
      <c r="A16" s="40" t="s">
        <v>203</v>
      </c>
      <c r="B16" s="35">
        <v>3803.05</v>
      </c>
      <c r="C16" s="36">
        <v>86.32537676132245</v>
      </c>
    </row>
    <row r="17" spans="1:3" ht="21.75" customHeight="1">
      <c r="A17" s="40" t="s">
        <v>204</v>
      </c>
      <c r="B17" s="35">
        <v>1152.79</v>
      </c>
      <c r="C17" s="36">
        <v>5.575551098533751</v>
      </c>
    </row>
    <row r="18" spans="1:3" ht="21.75" customHeight="1">
      <c r="A18" s="40" t="s">
        <v>205</v>
      </c>
      <c r="B18" s="35">
        <v>1911.59</v>
      </c>
      <c r="C18" s="36">
        <v>84.2514144714648</v>
      </c>
    </row>
    <row r="19" spans="1:3" ht="21.75" customHeight="1">
      <c r="A19" s="40" t="s">
        <v>206</v>
      </c>
      <c r="B19" s="35">
        <v>1816</v>
      </c>
      <c r="C19" s="36">
        <v>7.044544913321032</v>
      </c>
    </row>
    <row r="20" spans="1:3" ht="21.75" customHeight="1">
      <c r="A20" s="40" t="s">
        <v>207</v>
      </c>
      <c r="B20" s="35">
        <v>4179.39</v>
      </c>
      <c r="C20" s="36">
        <v>44.170587667131215</v>
      </c>
    </row>
    <row r="21" spans="1:3" ht="21.75" customHeight="1">
      <c r="A21" s="40" t="s">
        <v>208</v>
      </c>
      <c r="B21" s="35">
        <v>14537.02</v>
      </c>
      <c r="C21" s="36">
        <v>1.091792640065869</v>
      </c>
    </row>
    <row r="22" spans="1:3" ht="21.75" customHeight="1">
      <c r="A22" s="41" t="s">
        <v>209</v>
      </c>
      <c r="B22" s="42">
        <v>3383</v>
      </c>
      <c r="C22" s="43">
        <v>23.60248447204969</v>
      </c>
    </row>
    <row r="23" spans="1:3" s="16" customFormat="1" ht="14.25">
      <c r="A23" s="44"/>
      <c r="B23" s="44"/>
      <c r="C23" s="44"/>
    </row>
    <row r="24" spans="1:3" ht="14.25">
      <c r="A24" s="31"/>
      <c r="B24" s="31"/>
      <c r="C24" s="31"/>
    </row>
  </sheetData>
  <sheetProtection/>
  <mergeCells count="3">
    <mergeCell ref="A1:C1"/>
    <mergeCell ref="A2:C2"/>
    <mergeCell ref="A23:C2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C17"/>
  <sheetViews>
    <sheetView workbookViewId="0" topLeftCell="A1">
      <selection activeCell="C8" sqref="C8"/>
    </sheetView>
  </sheetViews>
  <sheetFormatPr defaultColWidth="9.00390625" defaultRowHeight="14.25"/>
  <cols>
    <col min="1" max="1" width="23.25390625" style="0" customWidth="1"/>
    <col min="2" max="2" width="11.375" style="0" customWidth="1"/>
    <col min="3" max="3" width="15.75390625" style="0" customWidth="1"/>
    <col min="5" max="5" width="21.375" style="0" customWidth="1"/>
    <col min="9" max="9" width="13.75390625" style="0" bestFit="1" customWidth="1"/>
  </cols>
  <sheetData>
    <row r="1" spans="1:3" ht="20.25">
      <c r="A1" s="17" t="s">
        <v>210</v>
      </c>
      <c r="B1" s="17"/>
      <c r="C1" s="17"/>
    </row>
    <row r="2" spans="1:3" ht="15">
      <c r="A2" s="18"/>
      <c r="B2" s="18"/>
      <c r="C2" s="19" t="s">
        <v>1</v>
      </c>
    </row>
    <row r="3" spans="1:3" ht="24.75" customHeight="1">
      <c r="A3" s="20"/>
      <c r="B3" s="20" t="s">
        <v>88</v>
      </c>
      <c r="C3" s="21" t="s">
        <v>4</v>
      </c>
    </row>
    <row r="4" spans="1:3" ht="24.75" customHeight="1">
      <c r="A4" s="22" t="s">
        <v>211</v>
      </c>
      <c r="B4" s="23">
        <v>199413</v>
      </c>
      <c r="C4" s="24">
        <v>3.14</v>
      </c>
    </row>
    <row r="5" spans="1:3" ht="24.75" customHeight="1">
      <c r="A5" s="25" t="s">
        <v>212</v>
      </c>
      <c r="B5" s="23">
        <v>5540</v>
      </c>
      <c r="C5" s="26" t="s">
        <v>140</v>
      </c>
    </row>
    <row r="6" spans="1:3" ht="24.75" customHeight="1">
      <c r="A6" s="25" t="s">
        <v>213</v>
      </c>
      <c r="B6" s="23">
        <v>242</v>
      </c>
      <c r="C6" s="27" t="s">
        <v>140</v>
      </c>
    </row>
    <row r="7" spans="1:3" ht="24.75" customHeight="1">
      <c r="A7" s="25" t="s">
        <v>214</v>
      </c>
      <c r="B7" s="23">
        <v>17044</v>
      </c>
      <c r="C7" s="26">
        <v>64.3</v>
      </c>
    </row>
    <row r="8" spans="1:3" ht="24.75" customHeight="1">
      <c r="A8" s="25" t="s">
        <v>215</v>
      </c>
      <c r="B8" s="23">
        <v>29600</v>
      </c>
      <c r="C8" s="26">
        <v>25.66</v>
      </c>
    </row>
    <row r="9" spans="1:3" ht="24.75" customHeight="1">
      <c r="A9" s="25" t="s">
        <v>216</v>
      </c>
      <c r="B9" s="23">
        <v>10733</v>
      </c>
      <c r="C9" s="26">
        <v>21.26</v>
      </c>
    </row>
    <row r="10" spans="1:3" ht="24.75" customHeight="1">
      <c r="A10" s="25" t="s">
        <v>217</v>
      </c>
      <c r="B10" s="23">
        <v>6764</v>
      </c>
      <c r="C10" s="26">
        <v>0.52</v>
      </c>
    </row>
    <row r="11" spans="1:3" ht="24.75" customHeight="1">
      <c r="A11" s="25" t="s">
        <v>218</v>
      </c>
      <c r="B11" s="23">
        <v>4315</v>
      </c>
      <c r="C11" s="26">
        <v>7.38</v>
      </c>
    </row>
    <row r="12" spans="1:3" ht="24.75" customHeight="1">
      <c r="A12" s="25" t="s">
        <v>219</v>
      </c>
      <c r="B12" s="23">
        <v>11707</v>
      </c>
      <c r="C12" s="26">
        <v>4.32</v>
      </c>
    </row>
    <row r="13" spans="1:3" ht="24.75" customHeight="1">
      <c r="A13" s="25" t="s">
        <v>220</v>
      </c>
      <c r="B13" s="23">
        <v>73296</v>
      </c>
      <c r="C13" s="26">
        <v>21.45</v>
      </c>
    </row>
    <row r="14" spans="1:3" ht="24.75" customHeight="1">
      <c r="A14" s="25" t="s">
        <v>221</v>
      </c>
      <c r="B14" s="23">
        <v>5636</v>
      </c>
      <c r="C14" s="26">
        <v>23.89</v>
      </c>
    </row>
    <row r="15" spans="1:3" ht="24.75" customHeight="1">
      <c r="A15" s="28" t="s">
        <v>222</v>
      </c>
      <c r="B15" s="29">
        <v>34185</v>
      </c>
      <c r="C15" s="30">
        <v>25.46</v>
      </c>
    </row>
    <row r="16" spans="1:3" s="16" customFormat="1" ht="14.25">
      <c r="A16" s="31"/>
      <c r="B16" s="31"/>
      <c r="C16" s="31"/>
    </row>
    <row r="17" spans="1:3" ht="14.25">
      <c r="A17" s="31"/>
      <c r="B17" s="31"/>
      <c r="C17" s="31"/>
    </row>
  </sheetData>
  <sheetProtection/>
  <mergeCells count="2">
    <mergeCell ref="A1:C1"/>
    <mergeCell ref="A16:C17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C19"/>
  <sheetViews>
    <sheetView workbookViewId="0" topLeftCell="A1">
      <selection activeCell="F13" sqref="F13"/>
    </sheetView>
  </sheetViews>
  <sheetFormatPr defaultColWidth="9.00390625" defaultRowHeight="14.25"/>
  <cols>
    <col min="1" max="1" width="26.375" style="0" customWidth="1"/>
    <col min="2" max="2" width="10.75390625" style="0" customWidth="1"/>
    <col min="3" max="3" width="13.50390625" style="0" customWidth="1"/>
  </cols>
  <sheetData>
    <row r="1" spans="1:3" ht="33" customHeight="1">
      <c r="A1" s="1" t="s">
        <v>223</v>
      </c>
      <c r="B1" s="2"/>
      <c r="C1" s="2"/>
    </row>
    <row r="2" spans="1:3" ht="17.25" customHeight="1">
      <c r="A2" s="1"/>
      <c r="B2" s="2"/>
      <c r="C2" s="3" t="s">
        <v>224</v>
      </c>
    </row>
    <row r="3" spans="1:3" ht="19.5" customHeight="1">
      <c r="A3" s="4"/>
      <c r="B3" s="5" t="s">
        <v>2</v>
      </c>
      <c r="C3" s="6" t="s">
        <v>88</v>
      </c>
    </row>
    <row r="4" spans="1:3" ht="19.5" customHeight="1">
      <c r="A4" s="7" t="s">
        <v>225</v>
      </c>
      <c r="B4" s="8">
        <v>101.75732858</v>
      </c>
      <c r="C4" s="9">
        <v>102.31272168</v>
      </c>
    </row>
    <row r="5" spans="1:3" ht="19.5" customHeight="1">
      <c r="A5" s="10" t="s">
        <v>226</v>
      </c>
      <c r="B5" s="11">
        <v>98.84439682</v>
      </c>
      <c r="C5" s="12">
        <v>99.49567048</v>
      </c>
    </row>
    <row r="6" spans="1:3" ht="19.5" customHeight="1">
      <c r="A6" s="10" t="s">
        <v>227</v>
      </c>
      <c r="B6" s="11">
        <v>99.43691687</v>
      </c>
      <c r="C6" s="12">
        <v>102.35134483</v>
      </c>
    </row>
    <row r="7" spans="1:3" ht="19.5" customHeight="1">
      <c r="A7" s="10" t="s">
        <v>228</v>
      </c>
      <c r="B7" s="11">
        <v>106.60411979</v>
      </c>
      <c r="C7" s="12">
        <v>98.20854551</v>
      </c>
    </row>
    <row r="8" spans="1:3" ht="19.5" customHeight="1">
      <c r="A8" s="10" t="s">
        <v>229</v>
      </c>
      <c r="B8" s="11">
        <v>97.89211237</v>
      </c>
      <c r="C8" s="12">
        <v>93.82479384</v>
      </c>
    </row>
    <row r="9" spans="1:3" ht="19.5" customHeight="1">
      <c r="A9" s="10" t="s">
        <v>230</v>
      </c>
      <c r="B9" s="11">
        <v>90.03916038</v>
      </c>
      <c r="C9" s="12">
        <v>90.32677916</v>
      </c>
    </row>
    <row r="10" spans="1:3" ht="19.5" customHeight="1">
      <c r="A10" s="10" t="s">
        <v>231</v>
      </c>
      <c r="B10" s="11">
        <v>95.49965519</v>
      </c>
      <c r="C10" s="12">
        <v>109.98705791</v>
      </c>
    </row>
    <row r="11" spans="1:3" ht="19.5" customHeight="1">
      <c r="A11" s="10" t="s">
        <v>232</v>
      </c>
      <c r="B11" s="11">
        <v>94.11459761</v>
      </c>
      <c r="C11" s="12">
        <v>99.33888806</v>
      </c>
    </row>
    <row r="12" spans="1:3" ht="19.5" customHeight="1">
      <c r="A12" s="10" t="s">
        <v>233</v>
      </c>
      <c r="B12" s="11">
        <v>99.24778048</v>
      </c>
      <c r="C12" s="12">
        <v>100.87481637</v>
      </c>
    </row>
    <row r="13" spans="1:3" ht="19.5" customHeight="1">
      <c r="A13" s="10" t="s">
        <v>234</v>
      </c>
      <c r="B13" s="11">
        <v>103.90731475</v>
      </c>
      <c r="C13" s="12">
        <v>105.45265863</v>
      </c>
    </row>
    <row r="14" spans="1:3" ht="19.5" customHeight="1">
      <c r="A14" s="10" t="s">
        <v>235</v>
      </c>
      <c r="B14" s="11">
        <v>100.93521841</v>
      </c>
      <c r="C14" s="12">
        <v>101.47299363</v>
      </c>
    </row>
    <row r="15" spans="1:3" ht="19.5" customHeight="1">
      <c r="A15" s="10" t="s">
        <v>236</v>
      </c>
      <c r="B15" s="11">
        <v>107.36987652</v>
      </c>
      <c r="C15" s="12">
        <v>105.15204364</v>
      </c>
    </row>
    <row r="16" spans="1:3" ht="19.5" customHeight="1">
      <c r="A16" s="10" t="s">
        <v>237</v>
      </c>
      <c r="B16" s="11">
        <v>100.43180068</v>
      </c>
      <c r="C16" s="12">
        <v>101.93568882</v>
      </c>
    </row>
    <row r="17" spans="1:3" ht="19.5" customHeight="1">
      <c r="A17" s="10" t="s">
        <v>238</v>
      </c>
      <c r="B17" s="11">
        <v>101.87383087</v>
      </c>
      <c r="C17" s="12">
        <v>101.64513974</v>
      </c>
    </row>
    <row r="18" spans="1:3" ht="19.5" customHeight="1">
      <c r="A18" s="10" t="s">
        <v>239</v>
      </c>
      <c r="B18" s="11">
        <v>100.96828673</v>
      </c>
      <c r="C18" s="12">
        <v>103.02846548</v>
      </c>
    </row>
    <row r="19" spans="1:3" ht="19.5" customHeight="1">
      <c r="A19" s="13" t="s">
        <v>240</v>
      </c>
      <c r="B19" s="14">
        <v>102.75390021</v>
      </c>
      <c r="C19" s="15">
        <v>102.8242427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17"/>
  <sheetViews>
    <sheetView workbookViewId="0" topLeftCell="A1">
      <selection activeCell="I8" sqref="I8"/>
    </sheetView>
  </sheetViews>
  <sheetFormatPr defaultColWidth="9.00390625" defaultRowHeight="14.25"/>
  <cols>
    <col min="1" max="1" width="17.25390625" style="0" customWidth="1"/>
    <col min="3" max="3" width="10.125" style="66" customWidth="1"/>
    <col min="4" max="4" width="10.25390625" style="66" customWidth="1"/>
    <col min="5" max="5" width="9.625" style="67" customWidth="1"/>
    <col min="9" max="9" width="19.50390625" style="0" customWidth="1"/>
  </cols>
  <sheetData>
    <row r="1" spans="1:5" ht="20.25">
      <c r="A1" s="122" t="s">
        <v>16</v>
      </c>
      <c r="B1" s="122"/>
      <c r="C1" s="122"/>
      <c r="D1" s="122"/>
      <c r="E1" s="122"/>
    </row>
    <row r="2" spans="1:5" ht="14.25">
      <c r="A2" s="155"/>
      <c r="B2" s="155"/>
      <c r="C2" s="155"/>
      <c r="D2" s="155"/>
      <c r="E2" s="155"/>
    </row>
    <row r="3" spans="1:5" ht="14.25">
      <c r="A3" s="124"/>
      <c r="B3" s="124" t="s">
        <v>17</v>
      </c>
      <c r="C3" s="156" t="s">
        <v>2</v>
      </c>
      <c r="D3" s="156" t="s">
        <v>3</v>
      </c>
      <c r="E3" s="157" t="s">
        <v>18</v>
      </c>
    </row>
    <row r="4" spans="1:5" ht="14.25">
      <c r="A4" s="158"/>
      <c r="B4" s="159"/>
      <c r="C4" s="160"/>
      <c r="D4" s="160"/>
      <c r="E4" s="161"/>
    </row>
    <row r="5" spans="1:5" ht="24.75" customHeight="1">
      <c r="A5" s="162" t="s">
        <v>19</v>
      </c>
      <c r="B5" s="130" t="s">
        <v>20</v>
      </c>
      <c r="C5" s="76">
        <f>VLOOKUP(A5,'[1]主要工业产品产量汇总结果'!$B$5:$D$102,3,0)</f>
        <v>173427</v>
      </c>
      <c r="D5" s="76">
        <f>VLOOKUP(A5,'[1]主要工业产品产量汇总结果'!$B$5:$E$102,4,0)</f>
        <v>2242248</v>
      </c>
      <c r="E5" s="56">
        <f>VLOOKUP(A5,'[1]主要工业产品产量汇总结果'!$B$5:$H$102,7,0)</f>
        <v>18.52</v>
      </c>
    </row>
    <row r="6" spans="1:5" ht="24.75" customHeight="1">
      <c r="A6" s="162" t="s">
        <v>21</v>
      </c>
      <c r="B6" s="130" t="s">
        <v>22</v>
      </c>
      <c r="C6" s="76">
        <v>0.298</v>
      </c>
      <c r="D6" s="76">
        <v>5.1569</v>
      </c>
      <c r="E6" s="56">
        <f>VLOOKUP(A6,'[1]主要工业产品产量汇总结果'!$B$5:$H$102,7,0)</f>
        <v>-69.03</v>
      </c>
    </row>
    <row r="7" spans="1:5" ht="24.75" customHeight="1">
      <c r="A7" s="162" t="s">
        <v>23</v>
      </c>
      <c r="B7" s="130" t="s">
        <v>24</v>
      </c>
      <c r="C7" s="76">
        <v>51636</v>
      </c>
      <c r="D7" s="76">
        <v>509883</v>
      </c>
      <c r="E7" s="56">
        <v>-12.21</v>
      </c>
    </row>
    <row r="8" spans="1:5" ht="24.75" customHeight="1">
      <c r="A8" s="162" t="s">
        <v>25</v>
      </c>
      <c r="B8" s="130" t="s">
        <v>26</v>
      </c>
      <c r="C8" s="76">
        <v>75</v>
      </c>
      <c r="D8" s="76">
        <v>635</v>
      </c>
      <c r="E8" s="56">
        <v>1.11</v>
      </c>
    </row>
    <row r="9" spans="1:5" ht="24.75" customHeight="1">
      <c r="A9" s="162" t="s">
        <v>27</v>
      </c>
      <c r="B9" s="130" t="s">
        <v>26</v>
      </c>
      <c r="C9" s="76">
        <v>5580</v>
      </c>
      <c r="D9" s="76">
        <v>43663</v>
      </c>
      <c r="E9" s="56">
        <v>193.27</v>
      </c>
    </row>
    <row r="10" spans="1:5" ht="24.75" customHeight="1">
      <c r="A10" s="163" t="s">
        <v>28</v>
      </c>
      <c r="B10" s="130" t="s">
        <v>29</v>
      </c>
      <c r="C10" s="76">
        <f>VLOOKUP(A10,'[1]主要工业产品产量汇总结果'!$B$5:$D$102,3,0)</f>
        <v>175</v>
      </c>
      <c r="D10" s="76">
        <f>VLOOKUP(A10,'[1]主要工业产品产量汇总结果'!$B$5:$E$102,4,0)</f>
        <v>1390</v>
      </c>
      <c r="E10" s="56">
        <f>VLOOKUP(A10,'[1]主要工业产品产量汇总结果'!$B$5:$H$102,7,0)</f>
        <v>-8.25</v>
      </c>
    </row>
    <row r="11" spans="1:5" ht="24.75" customHeight="1">
      <c r="A11" s="162" t="s">
        <v>30</v>
      </c>
      <c r="B11" s="130" t="s">
        <v>31</v>
      </c>
      <c r="C11" s="76">
        <f>VLOOKUP(A11,'[1]主要工业产品产量汇总结果'!$B$5:$D$102,3,0)</f>
        <v>49132</v>
      </c>
      <c r="D11" s="76">
        <f>VLOOKUP(A11,'[1]主要工业产品产量汇总结果'!$B$5:$E$102,4,0)</f>
        <v>475928</v>
      </c>
      <c r="E11" s="56">
        <f>VLOOKUP(A11,'[1]主要工业产品产量汇总结果'!$B$5:$H$102,7,0)</f>
        <v>2.3</v>
      </c>
    </row>
    <row r="12" spans="1:5" ht="24.75" customHeight="1">
      <c r="A12" s="162" t="s">
        <v>32</v>
      </c>
      <c r="B12" s="130" t="s">
        <v>29</v>
      </c>
      <c r="C12" s="76">
        <f>VLOOKUP(A12,'[1]主要工业产品产量汇总结果'!$B$5:$D$102,3,0)</f>
        <v>6681.99</v>
      </c>
      <c r="D12" s="76">
        <f>VLOOKUP(A12,'[1]主要工业产品产量汇总结果'!$B$5:$E$102,4,0)</f>
        <v>52194.06</v>
      </c>
      <c r="E12" s="56">
        <f>VLOOKUP(A12,'[1]主要工业产品产量汇总结果'!$B$5:$H$102,7,0)</f>
        <v>-6.53</v>
      </c>
    </row>
    <row r="13" spans="1:5" ht="24.75" customHeight="1">
      <c r="A13" s="162" t="s">
        <v>33</v>
      </c>
      <c r="B13" s="130" t="s">
        <v>34</v>
      </c>
      <c r="C13" s="76">
        <f>VLOOKUP(A13,'[1]主要工业产品产量汇总结果'!$B$5:$D$102,3,0)</f>
        <v>2724.25</v>
      </c>
      <c r="D13" s="76">
        <f>VLOOKUP(A13,'[1]主要工业产品产量汇总结果'!$B$5:$E$102,4,0)</f>
        <v>28430.05</v>
      </c>
      <c r="E13" s="56">
        <f>VLOOKUP(A13,'[1]主要工业产品产量汇总结果'!$B$5:$H$102,7,0)</f>
        <v>3.04</v>
      </c>
    </row>
    <row r="14" spans="1:5" ht="24.75" customHeight="1">
      <c r="A14" s="162" t="s">
        <v>35</v>
      </c>
      <c r="B14" s="130" t="s">
        <v>36</v>
      </c>
      <c r="C14" s="76">
        <f>VLOOKUP(A14,'[1]主要工业产品产量汇总结果'!$B$5:$D$102,3,0)</f>
        <v>798.07</v>
      </c>
      <c r="D14" s="76">
        <f>VLOOKUP(A14,'[1]主要工业产品产量汇总结果'!$B$5:$E$102,4,0)</f>
        <v>8125.34</v>
      </c>
      <c r="E14" s="56">
        <f>VLOOKUP(A14,'[1]主要工业产品产量汇总结果'!$B$5:$H$102,7,0)</f>
        <v>-18.92</v>
      </c>
    </row>
    <row r="15" spans="1:5" ht="24.75" customHeight="1">
      <c r="A15" s="162" t="s">
        <v>37</v>
      </c>
      <c r="B15" s="130" t="s">
        <v>29</v>
      </c>
      <c r="C15" s="76">
        <f>VLOOKUP(A15,'[1]主要工业产品产量汇总结果'!$B$5:$D$102,3,0)</f>
        <v>1590</v>
      </c>
      <c r="D15" s="76">
        <f>VLOOKUP(A15,'[1]主要工业产品产量汇总结果'!$B$5:$E$102,4,0)</f>
        <v>15850</v>
      </c>
      <c r="E15" s="56">
        <f>VLOOKUP(A15,'[1]主要工业产品产量汇总结果'!$B$5:$H$102,7,0)</f>
        <v>5.11</v>
      </c>
    </row>
    <row r="16" spans="1:5" ht="24.75" customHeight="1">
      <c r="A16" s="163" t="s">
        <v>38</v>
      </c>
      <c r="B16" s="162" t="s">
        <v>39</v>
      </c>
      <c r="C16" s="76">
        <f>VLOOKUP(A16,'[1]主要工业产品产量汇总结果'!$B$5:$D$102,3,0)</f>
        <v>83.49</v>
      </c>
      <c r="D16" s="76">
        <f>VLOOKUP(A16,'[1]主要工业产品产量汇总结果'!$B$5:$E$102,4,0)</f>
        <v>862.72</v>
      </c>
      <c r="E16" s="56">
        <f>VLOOKUP(A16,'[1]主要工业产品产量汇总结果'!$B$5:$H$102,7,0)</f>
        <v>17.01</v>
      </c>
    </row>
    <row r="17" spans="1:5" ht="14.25">
      <c r="A17" s="164" t="s">
        <v>40</v>
      </c>
      <c r="B17" s="164" t="s">
        <v>29</v>
      </c>
      <c r="C17" s="80">
        <f>VLOOKUP(A17,'[1]主要工业产品产量汇总结果'!$B$5:$D$102,3,0)</f>
        <v>903.1</v>
      </c>
      <c r="D17" s="80">
        <f>VLOOKUP(A17,'[1]主要工业产品产量汇总结果'!$B$5:$E$102,4,0)</f>
        <v>9779</v>
      </c>
      <c r="E17" s="62">
        <f>VLOOKUP(A17,'[1]主要工业产品产量汇总结果'!$B$5:$H$102,7,0)</f>
        <v>-6.15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21"/>
  <sheetViews>
    <sheetView workbookViewId="0" topLeftCell="A7">
      <selection activeCell="I20" sqref="I20"/>
    </sheetView>
  </sheetViews>
  <sheetFormatPr defaultColWidth="9.00390625" defaultRowHeight="14.25"/>
  <cols>
    <col min="1" max="1" width="17.875" style="0" customWidth="1"/>
    <col min="3" max="3" width="12.25390625" style="0" customWidth="1"/>
    <col min="4" max="4" width="10.875" style="67" customWidth="1"/>
  </cols>
  <sheetData>
    <row r="1" spans="1:4" ht="20.25">
      <c r="A1" s="143" t="s">
        <v>41</v>
      </c>
      <c r="B1" s="143"/>
      <c r="C1" s="143"/>
      <c r="D1" s="143"/>
    </row>
    <row r="2" ht="15"/>
    <row r="3" spans="1:4" ht="21.75" customHeight="1">
      <c r="A3" s="144"/>
      <c r="B3" s="136" t="s">
        <v>42</v>
      </c>
      <c r="C3" s="136" t="s">
        <v>3</v>
      </c>
      <c r="D3" s="101" t="s">
        <v>4</v>
      </c>
    </row>
    <row r="4" spans="1:4" ht="24.75" customHeight="1">
      <c r="A4" s="126" t="s">
        <v>43</v>
      </c>
      <c r="B4" s="127" t="s">
        <v>44</v>
      </c>
      <c r="C4" s="145">
        <v>863</v>
      </c>
      <c r="D4" s="146" t="s">
        <v>45</v>
      </c>
    </row>
    <row r="5" spans="1:4" ht="24.75" customHeight="1">
      <c r="A5" s="77" t="s">
        <v>46</v>
      </c>
      <c r="B5" s="130" t="s">
        <v>44</v>
      </c>
      <c r="C5" s="145">
        <v>75</v>
      </c>
      <c r="D5" s="147">
        <v>-5.06</v>
      </c>
    </row>
    <row r="6" spans="1:4" ht="24.75" customHeight="1">
      <c r="A6" s="77" t="s">
        <v>47</v>
      </c>
      <c r="B6" s="130" t="s">
        <v>48</v>
      </c>
      <c r="C6" s="145">
        <v>2054029.7</v>
      </c>
      <c r="D6" s="147">
        <v>24.49</v>
      </c>
    </row>
    <row r="7" spans="1:4" ht="24.75" customHeight="1">
      <c r="A7" s="77" t="s">
        <v>49</v>
      </c>
      <c r="B7" s="130" t="s">
        <v>48</v>
      </c>
      <c r="C7" s="145">
        <v>622507.8</v>
      </c>
      <c r="D7" s="147">
        <v>5.08</v>
      </c>
    </row>
    <row r="8" spans="1:4" ht="24.75" customHeight="1">
      <c r="A8" s="77" t="s">
        <v>50</v>
      </c>
      <c r="B8" s="130" t="s">
        <v>48</v>
      </c>
      <c r="C8" s="145">
        <v>5646573.7</v>
      </c>
      <c r="D8" s="147">
        <v>11.08</v>
      </c>
    </row>
    <row r="9" spans="1:4" ht="24.75" customHeight="1">
      <c r="A9" s="77" t="s">
        <v>51</v>
      </c>
      <c r="B9" s="130" t="s">
        <v>48</v>
      </c>
      <c r="C9" s="145">
        <v>14039957.8</v>
      </c>
      <c r="D9" s="147">
        <v>15.71</v>
      </c>
    </row>
    <row r="10" spans="1:4" ht="24.75" customHeight="1">
      <c r="A10" s="77" t="s">
        <v>52</v>
      </c>
      <c r="B10" s="130" t="s">
        <v>48</v>
      </c>
      <c r="C10" s="145">
        <v>13275807.899999999</v>
      </c>
      <c r="D10" s="147">
        <v>15.83</v>
      </c>
    </row>
    <row r="11" spans="1:4" ht="24.75" customHeight="1">
      <c r="A11" s="77" t="s">
        <v>53</v>
      </c>
      <c r="B11" s="130" t="s">
        <v>48</v>
      </c>
      <c r="C11" s="145">
        <v>1086748.7</v>
      </c>
      <c r="D11" s="147">
        <v>10.94</v>
      </c>
    </row>
    <row r="12" spans="1:4" ht="24.75" customHeight="1">
      <c r="A12" s="77" t="s">
        <v>54</v>
      </c>
      <c r="B12" s="130" t="s">
        <v>48</v>
      </c>
      <c r="C12" s="145">
        <v>742857</v>
      </c>
      <c r="D12" s="147">
        <v>12.64</v>
      </c>
    </row>
    <row r="13" spans="1:4" ht="24.75" customHeight="1">
      <c r="A13" s="77" t="s">
        <v>55</v>
      </c>
      <c r="B13" s="130" t="s">
        <v>48</v>
      </c>
      <c r="C13" s="145">
        <v>343891.7</v>
      </c>
      <c r="D13" s="147">
        <v>7.44</v>
      </c>
    </row>
    <row r="14" spans="1:4" ht="24.75" customHeight="1">
      <c r="A14" s="77" t="s">
        <v>56</v>
      </c>
      <c r="B14" s="130" t="s">
        <v>48</v>
      </c>
      <c r="C14" s="145">
        <v>29217.3</v>
      </c>
      <c r="D14" s="147">
        <v>-7.24</v>
      </c>
    </row>
    <row r="15" spans="1:4" ht="24.75" customHeight="1">
      <c r="A15" s="77"/>
      <c r="B15" s="130"/>
      <c r="C15" s="148"/>
      <c r="D15" s="149" t="s">
        <v>57</v>
      </c>
    </row>
    <row r="16" spans="1:4" ht="24.75" customHeight="1">
      <c r="A16" s="77" t="s">
        <v>58</v>
      </c>
      <c r="B16" s="130" t="s">
        <v>59</v>
      </c>
      <c r="C16" s="150">
        <v>13.35</v>
      </c>
      <c r="D16" s="147">
        <v>-0.04</v>
      </c>
    </row>
    <row r="17" spans="1:4" ht="24.75" customHeight="1">
      <c r="A17" s="77" t="s">
        <v>60</v>
      </c>
      <c r="B17" s="130" t="s">
        <v>59</v>
      </c>
      <c r="C17" s="150">
        <v>54.17</v>
      </c>
      <c r="D17" s="147">
        <v>-0.15</v>
      </c>
    </row>
    <row r="18" spans="1:4" ht="24.75" customHeight="1">
      <c r="A18" s="77" t="s">
        <v>61</v>
      </c>
      <c r="B18" s="130" t="s">
        <v>59</v>
      </c>
      <c r="C18" s="150">
        <v>5.6</v>
      </c>
      <c r="D18" s="147">
        <v>-0.16</v>
      </c>
    </row>
    <row r="19" spans="1:4" ht="24.75" customHeight="1">
      <c r="A19" s="77" t="s">
        <v>62</v>
      </c>
      <c r="B19" s="130" t="s">
        <v>63</v>
      </c>
      <c r="C19" s="150">
        <v>2.73</v>
      </c>
      <c r="D19" s="147">
        <v>0.04</v>
      </c>
    </row>
    <row r="20" spans="1:4" ht="24.75" customHeight="1">
      <c r="A20" s="78" t="s">
        <v>64</v>
      </c>
      <c r="B20" s="131" t="s">
        <v>59</v>
      </c>
      <c r="C20" s="151">
        <v>98.96</v>
      </c>
      <c r="D20" s="152">
        <v>-0.33</v>
      </c>
    </row>
    <row r="21" spans="1:4" ht="14.25">
      <c r="A21" s="153"/>
      <c r="B21" s="153"/>
      <c r="C21" s="48"/>
      <c r="D21" s="15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21"/>
  <sheetViews>
    <sheetView workbookViewId="0" topLeftCell="A1">
      <selection activeCell="F5" sqref="F5"/>
    </sheetView>
  </sheetViews>
  <sheetFormatPr defaultColWidth="9.00390625" defaultRowHeight="14.25"/>
  <cols>
    <col min="1" max="1" width="35.00390625" style="0" customWidth="1"/>
    <col min="2" max="2" width="9.625" style="0" customWidth="1"/>
    <col min="3" max="3" width="9.375" style="0" customWidth="1"/>
    <col min="5" max="5" width="9.00390625" style="67" customWidth="1"/>
  </cols>
  <sheetData>
    <row r="1" spans="1:4" ht="20.25">
      <c r="A1" s="68" t="s">
        <v>65</v>
      </c>
      <c r="B1" s="68"/>
      <c r="C1" s="68"/>
      <c r="D1" s="68"/>
    </row>
    <row r="2" spans="1:4" ht="26.25">
      <c r="A2" s="134"/>
      <c r="B2" s="134"/>
      <c r="C2" s="69" t="s">
        <v>66</v>
      </c>
      <c r="D2" s="69"/>
    </row>
    <row r="3" spans="1:4" ht="24.75" customHeight="1">
      <c r="A3" s="135"/>
      <c r="B3" s="136" t="s">
        <v>2</v>
      </c>
      <c r="C3" s="136" t="s">
        <v>67</v>
      </c>
      <c r="D3" s="21" t="s">
        <v>4</v>
      </c>
    </row>
    <row r="4" spans="1:4" ht="24.75" customHeight="1">
      <c r="A4" s="137" t="s">
        <v>68</v>
      </c>
      <c r="B4" s="138">
        <v>46976</v>
      </c>
      <c r="C4" s="138">
        <v>501128</v>
      </c>
      <c r="D4" s="139">
        <v>12.43</v>
      </c>
    </row>
    <row r="5" spans="1:4" ht="24.75" customHeight="1">
      <c r="A5" s="75" t="s">
        <v>69</v>
      </c>
      <c r="B5" s="138">
        <v>940</v>
      </c>
      <c r="C5" s="138">
        <v>8462</v>
      </c>
      <c r="D5" s="139">
        <v>5.76</v>
      </c>
    </row>
    <row r="6" spans="1:4" ht="24.75" customHeight="1">
      <c r="A6" s="75" t="s">
        <v>70</v>
      </c>
      <c r="B6" s="138">
        <v>29455</v>
      </c>
      <c r="C6" s="138">
        <v>328510</v>
      </c>
      <c r="D6" s="139">
        <v>13.53</v>
      </c>
    </row>
    <row r="7" spans="1:4" ht="24.75" customHeight="1">
      <c r="A7" s="77" t="s">
        <v>71</v>
      </c>
      <c r="B7" s="138">
        <v>25462</v>
      </c>
      <c r="C7" s="138">
        <v>288101</v>
      </c>
      <c r="D7" s="139">
        <v>10.01</v>
      </c>
    </row>
    <row r="8" spans="1:4" ht="24.75" customHeight="1">
      <c r="A8" s="75" t="s">
        <v>72</v>
      </c>
      <c r="B8" s="138">
        <v>687</v>
      </c>
      <c r="C8" s="138">
        <v>6458</v>
      </c>
      <c r="D8" s="139">
        <v>27.48</v>
      </c>
    </row>
    <row r="9" spans="1:4" ht="24.75" customHeight="1">
      <c r="A9" s="75" t="s">
        <v>73</v>
      </c>
      <c r="B9" s="138">
        <v>315</v>
      </c>
      <c r="C9" s="138">
        <v>4176</v>
      </c>
      <c r="D9" s="139">
        <v>-0.38</v>
      </c>
    </row>
    <row r="10" spans="1:4" ht="24.75" customHeight="1">
      <c r="A10" s="75" t="s">
        <v>74</v>
      </c>
      <c r="B10" s="138">
        <v>462</v>
      </c>
      <c r="C10" s="138">
        <v>4511</v>
      </c>
      <c r="D10" s="139">
        <v>5.47</v>
      </c>
    </row>
    <row r="11" spans="1:4" ht="24.75" customHeight="1">
      <c r="A11" s="75" t="s">
        <v>75</v>
      </c>
      <c r="B11" s="138">
        <v>1944</v>
      </c>
      <c r="C11" s="138">
        <v>21191</v>
      </c>
      <c r="D11" s="139">
        <v>19.58</v>
      </c>
    </row>
    <row r="12" spans="1:4" ht="24.75" customHeight="1">
      <c r="A12" s="75" t="s">
        <v>76</v>
      </c>
      <c r="B12" s="138">
        <v>318</v>
      </c>
      <c r="C12" s="138">
        <v>3873</v>
      </c>
      <c r="D12" s="139">
        <v>14.05</v>
      </c>
    </row>
    <row r="13" spans="1:4" ht="24.75" customHeight="1">
      <c r="A13" s="77" t="s">
        <v>77</v>
      </c>
      <c r="B13" s="138">
        <v>79</v>
      </c>
      <c r="C13" s="138">
        <v>1003</v>
      </c>
      <c r="D13" s="139">
        <v>21.87</v>
      </c>
    </row>
    <row r="14" spans="1:4" ht="24.75" customHeight="1">
      <c r="A14" s="77" t="s">
        <v>78</v>
      </c>
      <c r="B14" s="138">
        <v>335</v>
      </c>
      <c r="C14" s="138">
        <v>3455</v>
      </c>
      <c r="D14" s="139">
        <v>12.32</v>
      </c>
    </row>
    <row r="15" spans="1:4" ht="24.75" customHeight="1">
      <c r="A15" s="77" t="s">
        <v>79</v>
      </c>
      <c r="B15" s="138">
        <v>45</v>
      </c>
      <c r="C15" s="138">
        <v>530</v>
      </c>
      <c r="D15" s="139">
        <v>24.41</v>
      </c>
    </row>
    <row r="16" spans="1:4" ht="24.75" customHeight="1">
      <c r="A16" s="77" t="s">
        <v>80</v>
      </c>
      <c r="B16" s="138">
        <v>2</v>
      </c>
      <c r="C16" s="138">
        <v>73</v>
      </c>
      <c r="D16" s="139">
        <v>12.31</v>
      </c>
    </row>
    <row r="17" spans="1:4" ht="24.75" customHeight="1">
      <c r="A17" s="77" t="s">
        <v>81</v>
      </c>
      <c r="B17" s="138">
        <v>1662</v>
      </c>
      <c r="C17" s="138">
        <v>21321</v>
      </c>
      <c r="D17" s="139">
        <v>11.62</v>
      </c>
    </row>
    <row r="18" spans="1:4" ht="24.75" customHeight="1">
      <c r="A18" s="77" t="s">
        <v>82</v>
      </c>
      <c r="B18" s="138">
        <v>10734</v>
      </c>
      <c r="C18" s="138">
        <v>97638</v>
      </c>
      <c r="D18" s="139">
        <v>8.14</v>
      </c>
    </row>
    <row r="19" spans="1:7" ht="24.75" customHeight="1">
      <c r="A19" s="77" t="s">
        <v>83</v>
      </c>
      <c r="B19" s="138">
        <v>2078</v>
      </c>
      <c r="C19" s="138">
        <v>19285</v>
      </c>
      <c r="D19" s="139">
        <v>10.3</v>
      </c>
      <c r="G19" t="s">
        <v>84</v>
      </c>
    </row>
    <row r="20" spans="1:4" ht="24.75" customHeight="1">
      <c r="A20" s="78" t="s">
        <v>85</v>
      </c>
      <c r="B20" s="140">
        <v>8656</v>
      </c>
      <c r="C20" s="140">
        <v>78353</v>
      </c>
      <c r="D20" s="141">
        <v>7.62</v>
      </c>
    </row>
    <row r="21" spans="1:4" ht="14.25">
      <c r="A21" t="s">
        <v>86</v>
      </c>
      <c r="D21" s="142"/>
    </row>
  </sheetData>
  <sheetProtection/>
  <mergeCells count="2">
    <mergeCell ref="A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18"/>
  <sheetViews>
    <sheetView workbookViewId="0" topLeftCell="A4">
      <selection activeCell="B7" sqref="B7"/>
    </sheetView>
  </sheetViews>
  <sheetFormatPr defaultColWidth="9.00390625" defaultRowHeight="14.25"/>
  <cols>
    <col min="1" max="1" width="27.625" style="0" customWidth="1"/>
    <col min="3" max="3" width="9.75390625" style="120" customWidth="1"/>
    <col min="4" max="4" width="9.75390625" style="121" customWidth="1"/>
    <col min="7" max="7" width="20.50390625" style="0" customWidth="1"/>
  </cols>
  <sheetData>
    <row r="1" spans="1:4" ht="21">
      <c r="A1" s="122" t="s">
        <v>87</v>
      </c>
      <c r="B1" s="122"/>
      <c r="C1" s="122"/>
      <c r="D1" s="122"/>
    </row>
    <row r="2" spans="1:4" ht="24.75" customHeight="1">
      <c r="A2" s="123"/>
      <c r="B2" s="124" t="s">
        <v>42</v>
      </c>
      <c r="C2" s="125" t="s">
        <v>88</v>
      </c>
      <c r="D2" s="21" t="s">
        <v>4</v>
      </c>
    </row>
    <row r="3" spans="1:4" ht="24.75" customHeight="1">
      <c r="A3" s="126" t="s">
        <v>89</v>
      </c>
      <c r="B3" s="127" t="s">
        <v>90</v>
      </c>
      <c r="C3" s="128">
        <v>351.44</v>
      </c>
      <c r="D3" s="129">
        <v>8.4</v>
      </c>
    </row>
    <row r="4" spans="1:4" ht="24.75" customHeight="1">
      <c r="A4" s="77" t="s">
        <v>91</v>
      </c>
      <c r="B4" s="130" t="s">
        <v>90</v>
      </c>
      <c r="C4" s="128">
        <v>210.84</v>
      </c>
      <c r="D4" s="129">
        <v>8.1</v>
      </c>
    </row>
    <row r="5" spans="1:4" ht="24.75" customHeight="1">
      <c r="A5" s="77" t="s">
        <v>92</v>
      </c>
      <c r="B5" s="130" t="s">
        <v>90</v>
      </c>
      <c r="C5" s="128">
        <v>140.6</v>
      </c>
      <c r="D5" s="129">
        <v>9.3</v>
      </c>
    </row>
    <row r="6" spans="1:4" ht="24.75" customHeight="1">
      <c r="A6" s="77" t="s">
        <v>93</v>
      </c>
      <c r="B6" s="130" t="s">
        <v>90</v>
      </c>
      <c r="C6" s="128">
        <v>43.36</v>
      </c>
      <c r="D6" s="129">
        <v>15.8</v>
      </c>
    </row>
    <row r="7" spans="1:4" ht="24.75" customHeight="1">
      <c r="A7" s="77" t="s">
        <v>94</v>
      </c>
      <c r="B7" s="130"/>
      <c r="C7" s="128"/>
      <c r="D7" s="129"/>
    </row>
    <row r="8" spans="1:4" ht="24.75" customHeight="1">
      <c r="A8" s="77" t="s">
        <v>95</v>
      </c>
      <c r="B8" s="130" t="s">
        <v>44</v>
      </c>
      <c r="C8" s="128">
        <v>107</v>
      </c>
      <c r="D8" s="129">
        <v>3.9</v>
      </c>
    </row>
    <row r="9" spans="1:4" ht="24.75" customHeight="1">
      <c r="A9" s="77" t="s">
        <v>96</v>
      </c>
      <c r="B9" s="130" t="s">
        <v>97</v>
      </c>
      <c r="C9" s="128">
        <v>627.13</v>
      </c>
      <c r="D9" s="129">
        <v>25.3</v>
      </c>
    </row>
    <row r="10" spans="1:4" ht="24.75" customHeight="1">
      <c r="A10" s="77" t="s">
        <v>98</v>
      </c>
      <c r="B10" s="130" t="s">
        <v>97</v>
      </c>
      <c r="C10" s="128">
        <v>427.26</v>
      </c>
      <c r="D10" s="129">
        <v>26.3</v>
      </c>
    </row>
    <row r="11" spans="1:4" ht="24.75" customHeight="1">
      <c r="A11" s="77" t="s">
        <v>99</v>
      </c>
      <c r="B11" s="130" t="s">
        <v>97</v>
      </c>
      <c r="C11" s="128">
        <v>152.51</v>
      </c>
      <c r="D11" s="129">
        <v>178.7</v>
      </c>
    </row>
    <row r="12" spans="1:4" ht="24.75" customHeight="1">
      <c r="A12" s="77" t="s">
        <v>98</v>
      </c>
      <c r="B12" s="130" t="s">
        <v>97</v>
      </c>
      <c r="C12" s="128">
        <v>95.7</v>
      </c>
      <c r="D12" s="129">
        <v>255.9</v>
      </c>
    </row>
    <row r="13" spans="1:4" ht="24.75" customHeight="1">
      <c r="A13" s="77" t="s">
        <v>100</v>
      </c>
      <c r="B13" s="130" t="s">
        <v>97</v>
      </c>
      <c r="C13" s="128">
        <v>137.48</v>
      </c>
      <c r="D13" s="129">
        <v>-15.6</v>
      </c>
    </row>
    <row r="14" spans="1:4" ht="24.75" customHeight="1">
      <c r="A14" s="77" t="s">
        <v>98</v>
      </c>
      <c r="B14" s="130" t="s">
        <v>97</v>
      </c>
      <c r="C14" s="128">
        <v>114.84</v>
      </c>
      <c r="D14" s="129">
        <v>-22.9</v>
      </c>
    </row>
    <row r="15" spans="1:4" ht="24.75" customHeight="1">
      <c r="A15" s="77" t="s">
        <v>101</v>
      </c>
      <c r="B15" s="130" t="s">
        <v>90</v>
      </c>
      <c r="C15" s="128">
        <v>97.51</v>
      </c>
      <c r="D15" s="129">
        <v>5.2</v>
      </c>
    </row>
    <row r="16" spans="1:4" ht="24.75" customHeight="1">
      <c r="A16" s="78" t="s">
        <v>98</v>
      </c>
      <c r="B16" s="131" t="s">
        <v>90</v>
      </c>
      <c r="C16" s="132">
        <v>86.78</v>
      </c>
      <c r="D16" s="133">
        <v>5.5</v>
      </c>
    </row>
    <row r="18" ht="14.25">
      <c r="A18" t="s">
        <v>102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workbookViewId="0" topLeftCell="A1">
      <selection activeCell="I6" sqref="I6"/>
    </sheetView>
  </sheetViews>
  <sheetFormatPr defaultColWidth="9.00390625" defaultRowHeight="14.25"/>
  <cols>
    <col min="1" max="1" width="33.25390625" style="0" customWidth="1"/>
    <col min="3" max="3" width="14.25390625" style="0" customWidth="1"/>
    <col min="4" max="4" width="9.00390625" style="67" customWidth="1"/>
    <col min="6" max="6" width="20.625" style="0" customWidth="1"/>
  </cols>
  <sheetData>
    <row r="1" spans="1:4" ht="20.25">
      <c r="A1" s="97" t="s">
        <v>103</v>
      </c>
      <c r="B1" s="97"/>
      <c r="C1" s="97"/>
      <c r="D1" s="97"/>
    </row>
    <row r="2" spans="1:4" ht="21">
      <c r="A2" s="97"/>
      <c r="B2" s="97"/>
      <c r="C2" s="113" t="s">
        <v>104</v>
      </c>
      <c r="D2" s="113"/>
    </row>
    <row r="3" spans="1:4" ht="24.75" customHeight="1">
      <c r="A3" s="99"/>
      <c r="B3" s="85" t="s">
        <v>105</v>
      </c>
      <c r="C3" s="85" t="s">
        <v>106</v>
      </c>
      <c r="D3" s="101" t="s">
        <v>4</v>
      </c>
    </row>
    <row r="4" spans="1:4" ht="24.75" customHeight="1">
      <c r="A4" s="114" t="s">
        <v>107</v>
      </c>
      <c r="B4" s="115">
        <v>307</v>
      </c>
      <c r="C4" s="115">
        <v>1054617</v>
      </c>
      <c r="D4" s="116">
        <v>9.67</v>
      </c>
    </row>
    <row r="5" spans="1:4" ht="24.75" customHeight="1">
      <c r="A5" s="92" t="s">
        <v>108</v>
      </c>
      <c r="B5" s="115">
        <v>73</v>
      </c>
      <c r="C5" s="115">
        <v>256571</v>
      </c>
      <c r="D5" s="116">
        <v>6.08</v>
      </c>
    </row>
    <row r="6" spans="1:4" ht="24.75" customHeight="1">
      <c r="A6" s="92" t="s">
        <v>109</v>
      </c>
      <c r="B6" s="115">
        <v>29</v>
      </c>
      <c r="C6" s="115">
        <v>76145</v>
      </c>
      <c r="D6" s="116">
        <v>-24.77</v>
      </c>
    </row>
    <row r="7" spans="1:4" ht="24.75" customHeight="1">
      <c r="A7" s="92" t="s">
        <v>110</v>
      </c>
      <c r="B7" s="115">
        <v>13</v>
      </c>
      <c r="C7" s="115">
        <v>13427</v>
      </c>
      <c r="D7" s="116">
        <v>15.12</v>
      </c>
    </row>
    <row r="8" spans="1:4" ht="24.75" customHeight="1">
      <c r="A8" s="92" t="s">
        <v>111</v>
      </c>
      <c r="B8" s="115">
        <v>64</v>
      </c>
      <c r="C8" s="115">
        <v>418193</v>
      </c>
      <c r="D8" s="116">
        <v>40.51</v>
      </c>
    </row>
    <row r="9" spans="1:4" ht="24.75" customHeight="1">
      <c r="A9" s="92" t="s">
        <v>112</v>
      </c>
      <c r="B9" s="115">
        <v>82</v>
      </c>
      <c r="C9" s="115">
        <v>178879</v>
      </c>
      <c r="D9" s="116">
        <v>-9.46</v>
      </c>
    </row>
    <row r="10" spans="1:4" ht="24.75" customHeight="1">
      <c r="A10" s="92" t="s">
        <v>113</v>
      </c>
      <c r="B10" s="115">
        <v>9</v>
      </c>
      <c r="C10" s="115">
        <v>26655</v>
      </c>
      <c r="D10" s="116">
        <v>-19.23</v>
      </c>
    </row>
    <row r="11" spans="1:4" ht="24.75" customHeight="1">
      <c r="A11" s="92" t="s">
        <v>114</v>
      </c>
      <c r="B11" s="115">
        <v>6</v>
      </c>
      <c r="C11" s="115">
        <v>5856</v>
      </c>
      <c r="D11" s="116">
        <v>23.27</v>
      </c>
    </row>
    <row r="12" spans="1:4" ht="24.75" customHeight="1">
      <c r="A12" s="92" t="s">
        <v>115</v>
      </c>
      <c r="B12" s="115">
        <v>8</v>
      </c>
      <c r="C12" s="115">
        <v>4445</v>
      </c>
      <c r="D12" s="116">
        <v>-6.47</v>
      </c>
    </row>
    <row r="13" spans="1:4" ht="24.75" customHeight="1">
      <c r="A13" s="92" t="s">
        <v>116</v>
      </c>
      <c r="B13" s="115">
        <v>7</v>
      </c>
      <c r="C13" s="115">
        <v>48221</v>
      </c>
      <c r="D13" s="116">
        <v>6.3</v>
      </c>
    </row>
    <row r="14" spans="1:4" ht="24.75" customHeight="1">
      <c r="A14" s="117" t="s">
        <v>117</v>
      </c>
      <c r="B14" s="118">
        <v>16</v>
      </c>
      <c r="C14" s="118">
        <v>26225</v>
      </c>
      <c r="D14" s="119">
        <v>9.98</v>
      </c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16"/>
  <sheetViews>
    <sheetView workbookViewId="0" topLeftCell="A4">
      <selection activeCell="F13" sqref="F13"/>
    </sheetView>
  </sheetViews>
  <sheetFormatPr defaultColWidth="9.00390625" defaultRowHeight="14.25"/>
  <cols>
    <col min="1" max="1" width="32.625" style="0" customWidth="1"/>
    <col min="2" max="3" width="10.625" style="0" customWidth="1"/>
  </cols>
  <sheetData>
    <row r="1" spans="1:10" ht="20.25">
      <c r="A1" s="97" t="s">
        <v>118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7" customHeight="1">
      <c r="A2" s="98"/>
      <c r="B2" s="98"/>
      <c r="C2" s="98" t="s">
        <v>119</v>
      </c>
      <c r="D2" s="98"/>
      <c r="E2" s="98"/>
      <c r="F2" s="98"/>
      <c r="G2" s="98"/>
      <c r="H2" s="98"/>
      <c r="I2" s="98"/>
      <c r="J2" s="98"/>
    </row>
    <row r="3" spans="1:10" ht="27" customHeight="1">
      <c r="A3" s="99"/>
      <c r="B3" s="100" t="s">
        <v>120</v>
      </c>
      <c r="C3" s="101" t="s">
        <v>121</v>
      </c>
      <c r="D3" s="102"/>
      <c r="E3" s="98"/>
      <c r="F3" s="98"/>
      <c r="G3" s="98"/>
      <c r="H3" s="98"/>
      <c r="I3" s="98"/>
      <c r="J3" s="98"/>
    </row>
    <row r="4" spans="1:10" ht="27" customHeight="1">
      <c r="A4" s="103" t="s">
        <v>122</v>
      </c>
      <c r="B4" s="104">
        <v>2976622.7</v>
      </c>
      <c r="C4" s="105">
        <v>10</v>
      </c>
      <c r="D4" s="106"/>
      <c r="E4" s="98"/>
      <c r="F4" s="98"/>
      <c r="G4" s="98"/>
      <c r="H4" s="98"/>
      <c r="I4" s="98"/>
      <c r="J4" s="98"/>
    </row>
    <row r="5" spans="1:10" ht="27" customHeight="1">
      <c r="A5" s="107" t="s">
        <v>123</v>
      </c>
      <c r="B5" s="104" t="s">
        <v>124</v>
      </c>
      <c r="C5" s="105" t="s">
        <v>124</v>
      </c>
      <c r="D5" s="108"/>
      <c r="E5" s="98"/>
      <c r="F5" s="98"/>
      <c r="G5" s="98"/>
      <c r="H5" s="98"/>
      <c r="I5" s="98"/>
      <c r="J5" s="98"/>
    </row>
    <row r="6" spans="1:10" ht="27" customHeight="1">
      <c r="A6" s="107" t="s">
        <v>125</v>
      </c>
      <c r="B6" s="104">
        <v>1955162.4</v>
      </c>
      <c r="C6" s="105">
        <v>10.6</v>
      </c>
      <c r="D6" s="106"/>
      <c r="E6" s="98"/>
      <c r="F6" s="98"/>
      <c r="G6" s="98"/>
      <c r="H6" s="98"/>
      <c r="I6" s="98"/>
      <c r="J6" s="98"/>
    </row>
    <row r="7" spans="1:10" ht="27" customHeight="1">
      <c r="A7" s="107" t="s">
        <v>126</v>
      </c>
      <c r="B7" s="104">
        <v>1306227.5</v>
      </c>
      <c r="C7" s="105">
        <v>11.1</v>
      </c>
      <c r="D7" s="106"/>
      <c r="E7" s="98"/>
      <c r="F7" s="98"/>
      <c r="G7" s="98"/>
      <c r="H7" s="98"/>
      <c r="I7" s="98"/>
      <c r="J7" s="98"/>
    </row>
    <row r="8" spans="1:10" ht="27" customHeight="1">
      <c r="A8" s="107" t="s">
        <v>127</v>
      </c>
      <c r="B8" s="104">
        <v>1021460.3</v>
      </c>
      <c r="C8" s="105">
        <v>8.8</v>
      </c>
      <c r="D8" s="106"/>
      <c r="E8" s="98"/>
      <c r="F8" s="98"/>
      <c r="G8" s="98"/>
      <c r="H8" s="98"/>
      <c r="I8" s="98"/>
      <c r="J8" s="98"/>
    </row>
    <row r="9" spans="1:10" ht="27" customHeight="1">
      <c r="A9" s="107" t="s">
        <v>128</v>
      </c>
      <c r="B9" s="104"/>
      <c r="C9" s="105"/>
      <c r="D9" s="102"/>
      <c r="E9" s="98"/>
      <c r="F9" s="98"/>
      <c r="G9" s="98"/>
      <c r="H9" s="98"/>
      <c r="I9" s="98"/>
      <c r="J9" s="98"/>
    </row>
    <row r="10" spans="1:10" ht="27" customHeight="1">
      <c r="A10" s="107" t="s">
        <v>129</v>
      </c>
      <c r="B10" s="104">
        <v>2634602</v>
      </c>
      <c r="C10" s="105">
        <v>9.6</v>
      </c>
      <c r="D10" s="102"/>
      <c r="E10" s="98"/>
      <c r="F10" s="98"/>
      <c r="G10" s="98"/>
      <c r="H10" s="98"/>
      <c r="I10" s="98"/>
      <c r="J10" s="98"/>
    </row>
    <row r="11" spans="1:10" ht="27" customHeight="1">
      <c r="A11" s="107" t="s">
        <v>130</v>
      </c>
      <c r="B11" s="104">
        <v>342020.7</v>
      </c>
      <c r="C11" s="105">
        <v>13.7</v>
      </c>
      <c r="D11" s="102"/>
      <c r="E11" s="98"/>
      <c r="F11" s="98"/>
      <c r="G11" s="98"/>
      <c r="H11" s="98"/>
      <c r="I11" s="98"/>
      <c r="J11" s="98"/>
    </row>
    <row r="12" spans="1:10" ht="27" customHeight="1">
      <c r="A12" s="107" t="s">
        <v>131</v>
      </c>
      <c r="B12" s="104"/>
      <c r="C12" s="105"/>
      <c r="D12" s="102"/>
      <c r="E12" s="98"/>
      <c r="F12" s="98"/>
      <c r="G12" s="98"/>
      <c r="H12" s="98"/>
      <c r="I12" s="98"/>
      <c r="J12" s="98"/>
    </row>
    <row r="13" spans="1:10" ht="27" customHeight="1">
      <c r="A13" s="107" t="s">
        <v>132</v>
      </c>
      <c r="B13" s="104">
        <v>8430526.62608</v>
      </c>
      <c r="C13" s="105">
        <v>11.630052699864365</v>
      </c>
      <c r="D13" s="102"/>
      <c r="E13" s="98"/>
      <c r="F13" s="98"/>
      <c r="G13" s="98"/>
      <c r="H13" s="98"/>
      <c r="I13" s="98"/>
      <c r="J13" s="98"/>
    </row>
    <row r="14" spans="1:10" ht="27" customHeight="1">
      <c r="A14" s="107" t="s">
        <v>133</v>
      </c>
      <c r="B14" s="104">
        <v>3247753.4498399994</v>
      </c>
      <c r="C14" s="105">
        <v>12.039999999999978</v>
      </c>
      <c r="D14" s="102"/>
      <c r="E14" s="98"/>
      <c r="F14" s="98"/>
      <c r="G14" s="98"/>
      <c r="H14" s="98"/>
      <c r="I14" s="98"/>
      <c r="J14" s="98"/>
    </row>
    <row r="15" spans="1:10" ht="27" customHeight="1">
      <c r="A15" s="109" t="s">
        <v>134</v>
      </c>
      <c r="B15" s="110">
        <v>1024537.9</v>
      </c>
      <c r="C15" s="111">
        <v>8</v>
      </c>
      <c r="D15" s="102"/>
      <c r="E15" s="98"/>
      <c r="F15" s="98"/>
      <c r="G15" s="98"/>
      <c r="H15" s="98"/>
      <c r="I15" s="98"/>
      <c r="J15" s="98"/>
    </row>
    <row r="16" ht="14.25">
      <c r="D16" s="112"/>
    </row>
  </sheetData>
  <sheetProtection/>
  <mergeCells count="3">
    <mergeCell ref="A1:D1"/>
    <mergeCell ref="E1:H1"/>
    <mergeCell ref="I1:J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26.00390625" style="0" customWidth="1"/>
    <col min="3" max="3" width="12.625" style="0" customWidth="1"/>
    <col min="4" max="4" width="11.125" style="0" customWidth="1"/>
    <col min="7" max="7" width="24.50390625" style="0" customWidth="1"/>
    <col min="9" max="9" width="17.75390625" style="0" customWidth="1"/>
  </cols>
  <sheetData>
    <row r="1" spans="1:4" ht="14.25" customHeight="1">
      <c r="A1" s="68" t="s">
        <v>135</v>
      </c>
      <c r="B1" s="68"/>
      <c r="C1" s="68"/>
      <c r="D1" s="68"/>
    </row>
    <row r="2" spans="1:4" ht="14.25" customHeight="1">
      <c r="A2" s="45"/>
      <c r="B2" s="45"/>
      <c r="C2" s="45"/>
      <c r="D2" s="45"/>
    </row>
    <row r="3" spans="1:4" ht="21" customHeight="1">
      <c r="A3" s="84"/>
      <c r="B3" s="85" t="s">
        <v>42</v>
      </c>
      <c r="C3" s="85" t="s">
        <v>88</v>
      </c>
      <c r="D3" s="21" t="s">
        <v>4</v>
      </c>
    </row>
    <row r="4" spans="1:4" ht="24.75" customHeight="1">
      <c r="A4" s="86" t="s">
        <v>136</v>
      </c>
      <c r="B4" s="87" t="s">
        <v>48</v>
      </c>
      <c r="C4" s="88">
        <v>2015158</v>
      </c>
      <c r="D4" s="89">
        <v>19</v>
      </c>
    </row>
    <row r="5" spans="1:4" ht="24.75" customHeight="1">
      <c r="A5" s="90" t="s">
        <v>137</v>
      </c>
      <c r="B5" s="91" t="s">
        <v>48</v>
      </c>
      <c r="C5" s="88">
        <v>1639774</v>
      </c>
      <c r="D5" s="89">
        <v>22.3</v>
      </c>
    </row>
    <row r="6" spans="1:4" ht="24.75" customHeight="1">
      <c r="A6" s="92" t="s">
        <v>138</v>
      </c>
      <c r="B6" s="91" t="s">
        <v>48</v>
      </c>
      <c r="C6" s="88">
        <v>375384</v>
      </c>
      <c r="D6" s="89">
        <v>6.6</v>
      </c>
    </row>
    <row r="7" spans="1:4" ht="24.75" customHeight="1">
      <c r="A7" s="90" t="s">
        <v>139</v>
      </c>
      <c r="B7" s="91" t="s">
        <v>44</v>
      </c>
      <c r="C7" s="88">
        <v>25</v>
      </c>
      <c r="D7" s="89" t="s">
        <v>140</v>
      </c>
    </row>
    <row r="8" spans="1:4" ht="24.75" customHeight="1">
      <c r="A8" s="90" t="s">
        <v>141</v>
      </c>
      <c r="B8" s="91" t="s">
        <v>142</v>
      </c>
      <c r="C8" s="88">
        <v>28795</v>
      </c>
      <c r="D8" s="89">
        <v>-49.04</v>
      </c>
    </row>
    <row r="9" spans="1:4" ht="24.75" customHeight="1">
      <c r="A9" s="90" t="s">
        <v>143</v>
      </c>
      <c r="B9" s="91" t="s">
        <v>142</v>
      </c>
      <c r="C9" s="88">
        <v>45708</v>
      </c>
      <c r="D9" s="89">
        <v>63.93</v>
      </c>
    </row>
    <row r="10" spans="1:4" ht="24.75" customHeight="1">
      <c r="A10" s="90" t="s">
        <v>144</v>
      </c>
      <c r="B10" s="91" t="s">
        <v>44</v>
      </c>
      <c r="C10" s="88">
        <v>470</v>
      </c>
      <c r="D10" s="89" t="s">
        <v>140</v>
      </c>
    </row>
    <row r="11" spans="1:4" ht="24.75" customHeight="1">
      <c r="A11" s="90" t="s">
        <v>145</v>
      </c>
      <c r="B11" s="91" t="s">
        <v>142</v>
      </c>
      <c r="C11" s="88">
        <v>26722</v>
      </c>
      <c r="D11" s="89">
        <v>-0.82</v>
      </c>
    </row>
    <row r="12" spans="1:4" ht="24.75" customHeight="1">
      <c r="A12" s="90" t="s">
        <v>146</v>
      </c>
      <c r="B12" s="91" t="s">
        <v>147</v>
      </c>
      <c r="C12" s="88">
        <v>3778</v>
      </c>
      <c r="D12" s="89">
        <v>-12.24</v>
      </c>
    </row>
    <row r="13" spans="1:4" ht="24.75" customHeight="1">
      <c r="A13" s="93" t="s">
        <v>148</v>
      </c>
      <c r="B13" s="94" t="s">
        <v>147</v>
      </c>
      <c r="C13" s="95">
        <v>12719</v>
      </c>
      <c r="D13" s="96">
        <v>20.75</v>
      </c>
    </row>
    <row r="14" spans="1:4" ht="14.25">
      <c r="A14" s="65" t="s">
        <v>149</v>
      </c>
      <c r="B14" s="65"/>
      <c r="C14" s="65"/>
      <c r="D14" s="65"/>
    </row>
  </sheetData>
  <sheetProtection/>
  <mergeCells count="2">
    <mergeCell ref="A14:D14"/>
    <mergeCell ref="A1:D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D16"/>
  <sheetViews>
    <sheetView workbookViewId="0" topLeftCell="A1">
      <selection activeCell="F9" sqref="F9"/>
    </sheetView>
  </sheetViews>
  <sheetFormatPr defaultColWidth="9.00390625" defaultRowHeight="14.25"/>
  <cols>
    <col min="1" max="1" width="27.875" style="0" customWidth="1"/>
    <col min="2" max="2" width="10.875" style="0" customWidth="1"/>
    <col min="3" max="3" width="11.75390625" style="66" customWidth="1"/>
    <col min="4" max="4" width="9.00390625" style="67" customWidth="1"/>
    <col min="5" max="5" width="9.50390625" style="0" bestFit="1" customWidth="1"/>
    <col min="7" max="7" width="9.50390625" style="0" bestFit="1" customWidth="1"/>
  </cols>
  <sheetData>
    <row r="1" spans="1:4" ht="20.25">
      <c r="A1" s="68" t="s">
        <v>150</v>
      </c>
      <c r="B1" s="68"/>
      <c r="C1" s="68"/>
      <c r="D1" s="68"/>
    </row>
    <row r="2" spans="3:4" ht="15">
      <c r="C2" s="69" t="s">
        <v>1</v>
      </c>
      <c r="D2" s="70"/>
    </row>
    <row r="3" spans="1:4" ht="24.75" customHeight="1">
      <c r="A3" s="71"/>
      <c r="B3" s="72" t="s">
        <v>2</v>
      </c>
      <c r="C3" s="73" t="s">
        <v>88</v>
      </c>
      <c r="D3" s="74" t="s">
        <v>4</v>
      </c>
    </row>
    <row r="4" spans="1:4" ht="24.75" customHeight="1">
      <c r="A4" s="75" t="s">
        <v>151</v>
      </c>
      <c r="B4" s="76">
        <v>127215</v>
      </c>
      <c r="C4" s="76">
        <v>1412050</v>
      </c>
      <c r="D4" s="56">
        <v>35.09</v>
      </c>
    </row>
    <row r="5" spans="1:4" ht="24.75" customHeight="1">
      <c r="A5" s="75" t="s">
        <v>152</v>
      </c>
      <c r="B5" s="76">
        <v>40811</v>
      </c>
      <c r="C5" s="76">
        <v>330534</v>
      </c>
      <c r="D5" s="56">
        <v>18.06</v>
      </c>
    </row>
    <row r="6" spans="1:4" ht="24.75" customHeight="1">
      <c r="A6" s="75" t="s">
        <v>153</v>
      </c>
      <c r="B6" s="76">
        <f>B4-B5</f>
        <v>86404</v>
      </c>
      <c r="C6" s="76">
        <f>C4-C5</f>
        <v>1081516</v>
      </c>
      <c r="D6" s="56">
        <v>41.31</v>
      </c>
    </row>
    <row r="7" spans="1:4" ht="24.75" customHeight="1">
      <c r="A7" s="77" t="s">
        <v>154</v>
      </c>
      <c r="B7" s="76">
        <v>69413</v>
      </c>
      <c r="C7" s="76">
        <v>611709</v>
      </c>
      <c r="D7" s="56">
        <v>9.03</v>
      </c>
    </row>
    <row r="8" spans="1:4" ht="24.75" customHeight="1">
      <c r="A8" s="75" t="s">
        <v>155</v>
      </c>
      <c r="B8" s="76" t="s">
        <v>45</v>
      </c>
      <c r="C8" s="76">
        <v>1392400</v>
      </c>
      <c r="D8" s="56">
        <v>16.13</v>
      </c>
    </row>
    <row r="9" spans="1:4" ht="24.75" customHeight="1">
      <c r="A9" s="77" t="s">
        <v>156</v>
      </c>
      <c r="B9" s="76" t="s">
        <v>45</v>
      </c>
      <c r="C9" s="76">
        <v>999860</v>
      </c>
      <c r="D9" s="56">
        <v>6.0229</v>
      </c>
    </row>
    <row r="10" spans="1:4" ht="24.75" customHeight="1">
      <c r="A10" s="75" t="s">
        <v>157</v>
      </c>
      <c r="B10" s="76" t="s">
        <v>45</v>
      </c>
      <c r="C10" s="76">
        <v>13100813.02596</v>
      </c>
      <c r="D10" s="56">
        <v>6.62</v>
      </c>
    </row>
    <row r="11" spans="1:4" ht="24.75" customHeight="1">
      <c r="A11" s="77" t="s">
        <v>158</v>
      </c>
      <c r="B11" s="76" t="s">
        <v>45</v>
      </c>
      <c r="C11" s="76">
        <v>7486777.249654</v>
      </c>
      <c r="D11" s="56">
        <v>2.219</v>
      </c>
    </row>
    <row r="12" spans="1:4" ht="24.75" customHeight="1">
      <c r="A12" s="75" t="s">
        <v>159</v>
      </c>
      <c r="B12" s="76" t="s">
        <v>45</v>
      </c>
      <c r="C12" s="76">
        <v>8643348.213324</v>
      </c>
      <c r="D12" s="56">
        <v>13.04</v>
      </c>
    </row>
    <row r="13" spans="1:4" ht="24.75" customHeight="1">
      <c r="A13" s="77" t="s">
        <v>160</v>
      </c>
      <c r="B13" s="76" t="s">
        <v>45</v>
      </c>
      <c r="C13" s="76">
        <v>3417428.192647</v>
      </c>
      <c r="D13" s="56">
        <v>21.97</v>
      </c>
    </row>
    <row r="14" spans="1:4" ht="24.75" customHeight="1">
      <c r="A14" s="78" t="s">
        <v>161</v>
      </c>
      <c r="B14" s="79" t="s">
        <v>45</v>
      </c>
      <c r="C14" s="80">
        <v>4826255.961238001</v>
      </c>
      <c r="D14" s="81">
        <v>8.78</v>
      </c>
    </row>
    <row r="16" spans="1:4" ht="14.25">
      <c r="A16" s="82" t="s">
        <v>162</v>
      </c>
      <c r="B16" s="83"/>
      <c r="C16" s="83"/>
      <c r="D16" s="83"/>
    </row>
  </sheetData>
  <sheetProtection/>
  <mergeCells count="3">
    <mergeCell ref="A1:D1"/>
    <mergeCell ref="C2:D2"/>
    <mergeCell ref="A16:D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本宝宝无敌</cp:lastModifiedBy>
  <cp:lastPrinted>2017-01-20T07:43:36Z</cp:lastPrinted>
  <dcterms:created xsi:type="dcterms:W3CDTF">2014-04-24T06:45:38Z</dcterms:created>
  <dcterms:modified xsi:type="dcterms:W3CDTF">2018-11-26T08:50:27Z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