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0" i="1"/>
  <c r="F10"/>
  <c r="J11"/>
  <c r="F11"/>
  <c r="J9"/>
  <c r="F9"/>
  <c r="J8"/>
  <c r="F8"/>
  <c r="J7"/>
  <c r="F7"/>
  <c r="J6"/>
  <c r="F6"/>
  <c r="J5"/>
  <c r="F5"/>
  <c r="J4"/>
  <c r="F4"/>
  <c r="J3"/>
  <c r="F3"/>
</calcChain>
</file>

<file path=xl/sharedStrings.xml><?xml version="1.0" encoding="utf-8"?>
<sst xmlns="http://schemas.openxmlformats.org/spreadsheetml/2006/main" count="57" uniqueCount="36">
  <si>
    <t>2019年下半年江苏省如皋中学公开招聘教师拟聘用人员名单</t>
    <phoneticPr fontId="2" type="noConversion"/>
  </si>
  <si>
    <t>序号</t>
  </si>
  <si>
    <t>岗位号</t>
    <phoneticPr fontId="2" type="noConversion"/>
  </si>
  <si>
    <t>岗位类别
及等级</t>
    <phoneticPr fontId="2" type="noConversion"/>
  </si>
  <si>
    <t>学段学科</t>
    <phoneticPr fontId="2" type="noConversion"/>
  </si>
  <si>
    <t>姓名</t>
  </si>
  <si>
    <t>毕业院校</t>
  </si>
  <si>
    <t>笔试成绩</t>
  </si>
  <si>
    <t>面试成绩</t>
  </si>
  <si>
    <t>总成绩</t>
  </si>
  <si>
    <t>总排名</t>
    <phoneticPr fontId="2" type="noConversion"/>
  </si>
  <si>
    <t>01</t>
    <phoneticPr fontId="2" type="noConversion"/>
  </si>
  <si>
    <t>中小学二级教师</t>
    <phoneticPr fontId="2" type="noConversion"/>
  </si>
  <si>
    <t>专技12级</t>
  </si>
  <si>
    <t>高中语文</t>
    <phoneticPr fontId="2" type="noConversion"/>
  </si>
  <si>
    <t>扬州大学</t>
    <phoneticPr fontId="2" type="noConversion"/>
  </si>
  <si>
    <t>02</t>
    <phoneticPr fontId="2" type="noConversion"/>
  </si>
  <si>
    <t>专技12级</t>
    <phoneticPr fontId="2" type="noConversion"/>
  </si>
  <si>
    <t>高中英语</t>
    <phoneticPr fontId="2" type="noConversion"/>
  </si>
  <si>
    <t>江苏师范大学</t>
    <phoneticPr fontId="2" type="noConversion"/>
  </si>
  <si>
    <t>苏州大学</t>
    <phoneticPr fontId="2" type="noConversion"/>
  </si>
  <si>
    <t>03</t>
    <phoneticPr fontId="2" type="noConversion"/>
  </si>
  <si>
    <t>高中物理</t>
    <phoneticPr fontId="2" type="noConversion"/>
  </si>
  <si>
    <t>怀化学院</t>
    <phoneticPr fontId="2" type="noConversion"/>
  </si>
  <si>
    <t>04</t>
    <phoneticPr fontId="2" type="noConversion"/>
  </si>
  <si>
    <t>高中政治</t>
    <phoneticPr fontId="2" type="noConversion"/>
  </si>
  <si>
    <t>南京师范大学</t>
    <phoneticPr fontId="2" type="noConversion"/>
  </si>
  <si>
    <t>05</t>
    <phoneticPr fontId="2" type="noConversion"/>
  </si>
  <si>
    <t>高中历史</t>
    <phoneticPr fontId="2" type="noConversion"/>
  </si>
  <si>
    <t>06</t>
    <phoneticPr fontId="2" type="noConversion"/>
  </si>
  <si>
    <t>高中体育</t>
    <phoneticPr fontId="2" type="noConversion"/>
  </si>
  <si>
    <t>08</t>
    <phoneticPr fontId="2" type="noConversion"/>
  </si>
  <si>
    <t>高中地理</t>
    <phoneticPr fontId="2" type="noConversion"/>
  </si>
  <si>
    <t>南阳理工学院</t>
    <phoneticPr fontId="2" type="noConversion"/>
  </si>
  <si>
    <t>淮阴师范学院</t>
    <phoneticPr fontId="2" type="noConversion"/>
  </si>
  <si>
    <t>岗位名称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</si>
</sst>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charset val="134"/>
      <scheme val="minor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_公开招聘岗位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M5" sqref="M5"/>
    </sheetView>
  </sheetViews>
  <sheetFormatPr defaultRowHeight="13.5"/>
  <cols>
    <col min="1" max="1" width="5.5" customWidth="1"/>
    <col min="2" max="2" width="6.75" customWidth="1"/>
    <col min="3" max="3" width="15.375" customWidth="1"/>
    <col min="4" max="4" width="11.25" customWidth="1"/>
    <col min="5" max="5" width="11.5" customWidth="1"/>
    <col min="6" max="6" width="13.375" customWidth="1"/>
    <col min="7" max="7" width="17.75" customWidth="1"/>
    <col min="8" max="10" width="10.75" customWidth="1"/>
    <col min="11" max="11" width="11.875" customWidth="1"/>
  </cols>
  <sheetData>
    <row r="1" spans="1:1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9" customHeight="1">
      <c r="A2" s="7" t="s">
        <v>1</v>
      </c>
      <c r="B2" s="7" t="s">
        <v>2</v>
      </c>
      <c r="C2" s="8" t="s">
        <v>35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24.95" customHeight="1">
      <c r="A3" s="1">
        <v>1</v>
      </c>
      <c r="B3" s="2" t="s">
        <v>11</v>
      </c>
      <c r="C3" s="5" t="s">
        <v>12</v>
      </c>
      <c r="D3" s="5" t="s">
        <v>13</v>
      </c>
      <c r="E3" s="5" t="s">
        <v>14</v>
      </c>
      <c r="F3" s="1" t="str">
        <f>"李思嘉"</f>
        <v>李思嘉</v>
      </c>
      <c r="G3" s="1" t="s">
        <v>15</v>
      </c>
      <c r="H3" s="2">
        <v>76</v>
      </c>
      <c r="I3" s="3">
        <v>91.33</v>
      </c>
      <c r="J3" s="3">
        <f t="shared" ref="J3:J12" si="0">H3*0.4+I3*0.6</f>
        <v>85.197999999999993</v>
      </c>
      <c r="K3" s="1">
        <v>1</v>
      </c>
    </row>
    <row r="4" spans="1:11" ht="24.95" customHeight="1">
      <c r="A4" s="1">
        <v>2</v>
      </c>
      <c r="B4" s="2" t="s">
        <v>16</v>
      </c>
      <c r="C4" s="5" t="s">
        <v>12</v>
      </c>
      <c r="D4" s="5" t="s">
        <v>17</v>
      </c>
      <c r="E4" s="5" t="s">
        <v>18</v>
      </c>
      <c r="F4" s="1" t="str">
        <f>"顾银霞"</f>
        <v>顾银霞</v>
      </c>
      <c r="G4" s="1" t="s">
        <v>19</v>
      </c>
      <c r="H4" s="2">
        <v>72</v>
      </c>
      <c r="I4" s="3">
        <v>91.7</v>
      </c>
      <c r="J4" s="3">
        <f t="shared" si="0"/>
        <v>83.820000000000007</v>
      </c>
      <c r="K4" s="1">
        <v>1</v>
      </c>
    </row>
    <row r="5" spans="1:11" ht="24.95" customHeight="1">
      <c r="A5" s="1">
        <v>3</v>
      </c>
      <c r="B5" s="2" t="s">
        <v>16</v>
      </c>
      <c r="C5" s="5" t="s">
        <v>12</v>
      </c>
      <c r="D5" s="5" t="s">
        <v>13</v>
      </c>
      <c r="E5" s="5" t="s">
        <v>18</v>
      </c>
      <c r="F5" s="1" t="str">
        <f>"许冲"</f>
        <v>许冲</v>
      </c>
      <c r="G5" s="1" t="s">
        <v>20</v>
      </c>
      <c r="H5" s="2">
        <v>74</v>
      </c>
      <c r="I5" s="3">
        <v>87.7</v>
      </c>
      <c r="J5" s="3">
        <f t="shared" si="0"/>
        <v>82.22</v>
      </c>
      <c r="K5" s="1">
        <v>2</v>
      </c>
    </row>
    <row r="6" spans="1:11" ht="24.95" customHeight="1">
      <c r="A6" s="1">
        <v>4</v>
      </c>
      <c r="B6" s="2" t="s">
        <v>21</v>
      </c>
      <c r="C6" s="5" t="s">
        <v>12</v>
      </c>
      <c r="D6" s="5" t="s">
        <v>13</v>
      </c>
      <c r="E6" s="5" t="s">
        <v>22</v>
      </c>
      <c r="F6" s="1" t="str">
        <f>"罗杰"</f>
        <v>罗杰</v>
      </c>
      <c r="G6" s="1" t="s">
        <v>23</v>
      </c>
      <c r="H6" s="2">
        <v>62</v>
      </c>
      <c r="I6" s="3">
        <v>88.67</v>
      </c>
      <c r="J6" s="3">
        <f t="shared" si="0"/>
        <v>78.001999999999995</v>
      </c>
      <c r="K6" s="1">
        <v>1</v>
      </c>
    </row>
    <row r="7" spans="1:11" ht="24.95" customHeight="1">
      <c r="A7" s="1">
        <v>5</v>
      </c>
      <c r="B7" s="2" t="s">
        <v>24</v>
      </c>
      <c r="C7" s="5" t="s">
        <v>12</v>
      </c>
      <c r="D7" s="5" t="s">
        <v>13</v>
      </c>
      <c r="E7" s="5" t="s">
        <v>25</v>
      </c>
      <c r="F7" s="1" t="str">
        <f>"郭玉梅"</f>
        <v>郭玉梅</v>
      </c>
      <c r="G7" s="1" t="s">
        <v>26</v>
      </c>
      <c r="H7" s="2">
        <v>74</v>
      </c>
      <c r="I7" s="3">
        <v>87.67</v>
      </c>
      <c r="J7" s="3">
        <f t="shared" si="0"/>
        <v>82.201999999999998</v>
      </c>
      <c r="K7" s="1">
        <v>1</v>
      </c>
    </row>
    <row r="8" spans="1:11" ht="24.95" customHeight="1">
      <c r="A8" s="1">
        <v>6</v>
      </c>
      <c r="B8" s="2" t="s">
        <v>27</v>
      </c>
      <c r="C8" s="5" t="s">
        <v>12</v>
      </c>
      <c r="D8" s="5" t="s">
        <v>13</v>
      </c>
      <c r="E8" s="5" t="s">
        <v>28</v>
      </c>
      <c r="F8" s="1" t="str">
        <f>"王勇"</f>
        <v>王勇</v>
      </c>
      <c r="G8" s="1" t="s">
        <v>19</v>
      </c>
      <c r="H8" s="2">
        <v>75</v>
      </c>
      <c r="I8" s="3">
        <v>89.67</v>
      </c>
      <c r="J8" s="3">
        <f t="shared" si="0"/>
        <v>83.801999999999992</v>
      </c>
      <c r="K8" s="1">
        <v>1</v>
      </c>
    </row>
    <row r="9" spans="1:11" ht="24.95" customHeight="1">
      <c r="A9" s="1">
        <v>7</v>
      </c>
      <c r="B9" s="2" t="s">
        <v>29</v>
      </c>
      <c r="C9" s="5" t="s">
        <v>12</v>
      </c>
      <c r="D9" s="5" t="s">
        <v>13</v>
      </c>
      <c r="E9" s="5" t="s">
        <v>30</v>
      </c>
      <c r="F9" s="1" t="str">
        <f>"洪金玲"</f>
        <v>洪金玲</v>
      </c>
      <c r="G9" s="4" t="s">
        <v>19</v>
      </c>
      <c r="H9" s="2">
        <v>68.5</v>
      </c>
      <c r="I9" s="3">
        <v>92.33</v>
      </c>
      <c r="J9" s="3">
        <f t="shared" si="0"/>
        <v>82.798000000000002</v>
      </c>
      <c r="K9" s="4">
        <v>1</v>
      </c>
    </row>
    <row r="10" spans="1:11" ht="24.95" customHeight="1">
      <c r="A10" s="1">
        <v>8</v>
      </c>
      <c r="B10" s="2" t="s">
        <v>31</v>
      </c>
      <c r="C10" s="5" t="s">
        <v>12</v>
      </c>
      <c r="D10" s="5" t="s">
        <v>13</v>
      </c>
      <c r="E10" s="5" t="s">
        <v>32</v>
      </c>
      <c r="F10" s="1" t="str">
        <f>"杨颖"</f>
        <v>杨颖</v>
      </c>
      <c r="G10" s="4" t="s">
        <v>34</v>
      </c>
      <c r="H10" s="2">
        <v>69.5</v>
      </c>
      <c r="I10" s="3">
        <v>93.67</v>
      </c>
      <c r="J10" s="3">
        <f>H10*0.4+I10*0.6</f>
        <v>84.001999999999995</v>
      </c>
      <c r="K10" s="4">
        <v>1</v>
      </c>
    </row>
    <row r="11" spans="1:11" ht="24.95" customHeight="1">
      <c r="A11" s="1">
        <v>9</v>
      </c>
      <c r="B11" s="2" t="s">
        <v>31</v>
      </c>
      <c r="C11" s="5" t="s">
        <v>12</v>
      </c>
      <c r="D11" s="5" t="s">
        <v>13</v>
      </c>
      <c r="E11" s="5" t="s">
        <v>32</v>
      </c>
      <c r="F11" s="1" t="str">
        <f>"徐敏蕾"</f>
        <v>徐敏蕾</v>
      </c>
      <c r="G11" s="4" t="s">
        <v>33</v>
      </c>
      <c r="H11" s="2">
        <v>67.5</v>
      </c>
      <c r="I11" s="3">
        <v>89.67</v>
      </c>
      <c r="J11" s="3">
        <f t="shared" si="0"/>
        <v>80.801999999999992</v>
      </c>
      <c r="K11" s="4">
        <v>2</v>
      </c>
    </row>
    <row r="12" spans="1:11" ht="24.95" customHeight="1"/>
  </sheetData>
  <mergeCells count="1">
    <mergeCell ref="A1:K1"/>
  </mergeCells>
  <phoneticPr fontId="2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2020-05-18T06:34:21Z</dcterms:modified>
</cp:coreProperties>
</file>