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 windowWidth="17175" windowHeight="5970"/>
  </bookViews>
  <sheets>
    <sheet name="1008_5dc4e4ff7762a" sheetId="1" r:id="rId1"/>
  </sheets>
  <calcPr calcId="125725"/>
</workbook>
</file>

<file path=xl/calcChain.xml><?xml version="1.0" encoding="utf-8"?>
<calcChain xmlns="http://schemas.openxmlformats.org/spreadsheetml/2006/main">
  <c r="F17" i="1"/>
  <c r="C17"/>
  <c r="F16"/>
  <c r="C16"/>
  <c r="F15"/>
  <c r="C15"/>
  <c r="F14"/>
  <c r="C14"/>
  <c r="F13"/>
  <c r="C13"/>
  <c r="F5"/>
  <c r="F6"/>
  <c r="F7"/>
  <c r="F9"/>
  <c r="F8"/>
  <c r="F11"/>
  <c r="F10"/>
  <c r="F12"/>
  <c r="F19"/>
  <c r="F18"/>
  <c r="F20"/>
  <c r="F21"/>
  <c r="F23"/>
  <c r="F22"/>
  <c r="F24"/>
  <c r="F4"/>
  <c r="C24"/>
  <c r="C4"/>
  <c r="C5"/>
  <c r="C6"/>
  <c r="C21"/>
  <c r="C23"/>
  <c r="C19"/>
  <c r="C11"/>
  <c r="C9"/>
  <c r="C22"/>
  <c r="C12"/>
  <c r="C8"/>
  <c r="C7"/>
  <c r="C18"/>
  <c r="C10"/>
  <c r="C20"/>
</calcChain>
</file>

<file path=xl/sharedStrings.xml><?xml version="1.0" encoding="utf-8"?>
<sst xmlns="http://schemas.openxmlformats.org/spreadsheetml/2006/main" count="50" uniqueCount="20">
  <si>
    <t>准考证号</t>
  </si>
  <si>
    <t>江安-1</t>
  </si>
  <si>
    <t>江安-1</t>
    <phoneticPr fontId="18" type="noConversion"/>
  </si>
  <si>
    <t>白蒲-1</t>
    <phoneticPr fontId="18" type="noConversion"/>
  </si>
  <si>
    <t>搬经-1</t>
    <phoneticPr fontId="18" type="noConversion"/>
  </si>
  <si>
    <t>搬经-2</t>
  </si>
  <si>
    <t>搬经-3</t>
  </si>
  <si>
    <t>石庄-1</t>
    <phoneticPr fontId="18" type="noConversion"/>
  </si>
  <si>
    <t>石庄-2</t>
  </si>
  <si>
    <t>磨头-1</t>
    <phoneticPr fontId="18" type="noConversion"/>
  </si>
  <si>
    <t>笔试成绩</t>
    <phoneticPr fontId="18" type="noConversion"/>
  </si>
  <si>
    <t>序号</t>
    <phoneticPr fontId="18" type="noConversion"/>
  </si>
  <si>
    <t>岗位代码</t>
    <phoneticPr fontId="18" type="noConversion"/>
  </si>
  <si>
    <t>面试成绩</t>
    <phoneticPr fontId="18" type="noConversion"/>
  </si>
  <si>
    <t>总成绩</t>
    <phoneticPr fontId="18" type="noConversion"/>
  </si>
  <si>
    <t>岗位内排名</t>
    <phoneticPr fontId="18" type="noConversion"/>
  </si>
  <si>
    <t>是否进入体检</t>
    <phoneticPr fontId="18" type="noConversion"/>
  </si>
  <si>
    <t>是</t>
    <phoneticPr fontId="18" type="noConversion"/>
  </si>
  <si>
    <t xml:space="preserve"> 2019年如皋市部分镇招聘合同制城市管理辅助执法人员总成绩及进入体检人员名单</t>
    <phoneticPr fontId="18" type="noConversion"/>
  </si>
  <si>
    <t>附件：</t>
    <phoneticPr fontId="18" type="noConversion"/>
  </si>
</sst>
</file>

<file path=xl/styles.xml><?xml version="1.0" encoding="utf-8"?>
<styleSheet xmlns="http://schemas.openxmlformats.org/spreadsheetml/2006/main">
  <numFmts count="1">
    <numFmt numFmtId="176" formatCode="0.00_ "/>
  </numFmts>
  <fonts count="21">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sz val="12"/>
      <color theme="1"/>
      <name val="宋体"/>
      <family val="2"/>
      <charset val="134"/>
      <scheme val="minor"/>
    </font>
    <font>
      <sz val="12"/>
      <color theme="1"/>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vertical="center" wrapText="1"/>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vertical="center" wrapText="1"/>
    </xf>
    <xf numFmtId="176" fontId="20" fillId="0" borderId="10" xfId="0" applyNumberFormat="1" applyFont="1" applyBorder="1" applyAlignment="1">
      <alignment horizontal="center" vertical="center"/>
    </xf>
    <xf numFmtId="176" fontId="0" fillId="0" borderId="0" xfId="0" applyNumberFormat="1">
      <alignment vertical="center"/>
    </xf>
    <xf numFmtId="176"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horizontal="center" vertical="center"/>
    </xf>
    <xf numFmtId="0" fontId="0" fillId="0" borderId="11" xfId="0" applyBorder="1" applyAlignment="1">
      <alignment horizontal="left"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4"/>
  <sheetViews>
    <sheetView tabSelected="1" view="pageLayout" workbookViewId="0">
      <selection activeCell="G13" sqref="G13"/>
    </sheetView>
  </sheetViews>
  <sheetFormatPr defaultRowHeight="13.5"/>
  <cols>
    <col min="1" max="1" width="5.5" customWidth="1"/>
    <col min="2" max="2" width="10.375" bestFit="1" customWidth="1"/>
    <col min="3" max="3" width="13.875" bestFit="1" customWidth="1"/>
    <col min="4" max="4" width="10.375" bestFit="1" customWidth="1"/>
    <col min="5" max="5" width="10.375" style="6" bestFit="1" customWidth="1"/>
    <col min="6" max="6" width="8.125" bestFit="1" customWidth="1"/>
    <col min="7" max="7" width="11.625" bestFit="1" customWidth="1"/>
    <col min="8" max="8" width="13.875" bestFit="1" customWidth="1"/>
  </cols>
  <sheetData>
    <row r="1" spans="1:8" ht="58.5" customHeight="1">
      <c r="A1" s="10" t="s">
        <v>19</v>
      </c>
      <c r="B1" s="10"/>
    </row>
    <row r="2" spans="1:8" ht="31.5" customHeight="1">
      <c r="A2" s="8" t="s">
        <v>18</v>
      </c>
      <c r="B2" s="9"/>
      <c r="C2" s="9"/>
      <c r="D2" s="9"/>
      <c r="E2" s="9"/>
      <c r="F2" s="9"/>
      <c r="G2" s="9"/>
      <c r="H2" s="9"/>
    </row>
    <row r="3" spans="1:8" s="1" customFormat="1" ht="21.2" customHeight="1">
      <c r="A3" s="3" t="s">
        <v>11</v>
      </c>
      <c r="B3" s="2" t="s">
        <v>12</v>
      </c>
      <c r="C3" s="2" t="s">
        <v>0</v>
      </c>
      <c r="D3" s="2" t="s">
        <v>10</v>
      </c>
      <c r="E3" s="5" t="s">
        <v>13</v>
      </c>
      <c r="F3" s="2" t="s">
        <v>14</v>
      </c>
      <c r="G3" s="4" t="s">
        <v>15</v>
      </c>
      <c r="H3" s="4" t="s">
        <v>16</v>
      </c>
    </row>
    <row r="4" spans="1:8" ht="21.2" customHeight="1">
      <c r="A4" s="2">
        <v>1</v>
      </c>
      <c r="B4" s="2" t="s">
        <v>3</v>
      </c>
      <c r="C4" s="2" t="str">
        <f>"19005010112"</f>
        <v>19005010112</v>
      </c>
      <c r="D4" s="3">
        <v>64</v>
      </c>
      <c r="E4" s="7">
        <v>76.2</v>
      </c>
      <c r="F4" s="3">
        <f t="shared" ref="F4:F24" si="0">D4*0.4+E4*0.6</f>
        <v>71.319999999999993</v>
      </c>
      <c r="G4" s="3">
        <v>1</v>
      </c>
      <c r="H4" s="3" t="s">
        <v>17</v>
      </c>
    </row>
    <row r="5" spans="1:8" ht="21.2" customHeight="1">
      <c r="A5" s="2">
        <v>2</v>
      </c>
      <c r="B5" s="2" t="s">
        <v>3</v>
      </c>
      <c r="C5" s="2" t="str">
        <f>"19005010111"</f>
        <v>19005010111</v>
      </c>
      <c r="D5" s="3">
        <v>56.5</v>
      </c>
      <c r="E5" s="7">
        <v>72.400000000000006</v>
      </c>
      <c r="F5" s="3">
        <f t="shared" si="0"/>
        <v>66.040000000000006</v>
      </c>
      <c r="G5" s="3">
        <v>2</v>
      </c>
      <c r="H5" s="3" t="s">
        <v>17</v>
      </c>
    </row>
    <row r="6" spans="1:8" ht="21.2" customHeight="1">
      <c r="A6" s="2">
        <v>3</v>
      </c>
      <c r="B6" s="2" t="s">
        <v>4</v>
      </c>
      <c r="C6" s="2" t="str">
        <f>"19005010101"</f>
        <v>19005010101</v>
      </c>
      <c r="D6" s="3">
        <v>89</v>
      </c>
      <c r="E6" s="7">
        <v>72.400000000000006</v>
      </c>
      <c r="F6" s="3">
        <f t="shared" si="0"/>
        <v>79.040000000000006</v>
      </c>
      <c r="G6" s="3">
        <v>1</v>
      </c>
      <c r="H6" s="3" t="s">
        <v>17</v>
      </c>
    </row>
    <row r="7" spans="1:8" ht="21.2" customHeight="1">
      <c r="A7" s="2">
        <v>4</v>
      </c>
      <c r="B7" s="2" t="s">
        <v>4</v>
      </c>
      <c r="C7" s="2" t="str">
        <f>"19005010102"</f>
        <v>19005010102</v>
      </c>
      <c r="D7" s="3">
        <v>80.5</v>
      </c>
      <c r="E7" s="7">
        <v>72.2</v>
      </c>
      <c r="F7" s="3">
        <f t="shared" si="0"/>
        <v>75.52000000000001</v>
      </c>
      <c r="G7" s="3">
        <v>2</v>
      </c>
      <c r="H7" s="3" t="s">
        <v>17</v>
      </c>
    </row>
    <row r="8" spans="1:8" ht="21.2" customHeight="1">
      <c r="A8" s="2">
        <v>5</v>
      </c>
      <c r="B8" s="2" t="s">
        <v>5</v>
      </c>
      <c r="C8" s="2" t="str">
        <f>"19005010104"</f>
        <v>19005010104</v>
      </c>
      <c r="D8" s="3">
        <v>80</v>
      </c>
      <c r="E8" s="7">
        <v>78.400000000000006</v>
      </c>
      <c r="F8" s="3">
        <f t="shared" si="0"/>
        <v>79.039999999999992</v>
      </c>
      <c r="G8" s="3">
        <v>1</v>
      </c>
      <c r="H8" s="3" t="s">
        <v>17</v>
      </c>
    </row>
    <row r="9" spans="1:8" ht="21.2" customHeight="1">
      <c r="A9" s="2">
        <v>6</v>
      </c>
      <c r="B9" s="2" t="s">
        <v>5</v>
      </c>
      <c r="C9" s="2" t="str">
        <f>"19005010106"</f>
        <v>19005010106</v>
      </c>
      <c r="D9" s="3">
        <v>81</v>
      </c>
      <c r="E9" s="7">
        <v>77.599999999999994</v>
      </c>
      <c r="F9" s="3">
        <f t="shared" si="0"/>
        <v>78.959999999999994</v>
      </c>
      <c r="G9" s="3">
        <v>2</v>
      </c>
      <c r="H9" s="3"/>
    </row>
    <row r="10" spans="1:8" ht="21.2" customHeight="1">
      <c r="A10" s="2">
        <v>7</v>
      </c>
      <c r="B10" s="2" t="s">
        <v>6</v>
      </c>
      <c r="C10" s="2" t="str">
        <f>"19005010109"</f>
        <v>19005010109</v>
      </c>
      <c r="D10" s="3">
        <v>78</v>
      </c>
      <c r="E10" s="7">
        <v>80.599999999999994</v>
      </c>
      <c r="F10" s="3">
        <f t="shared" si="0"/>
        <v>79.56</v>
      </c>
      <c r="G10" s="3">
        <v>1</v>
      </c>
      <c r="H10" s="3" t="s">
        <v>17</v>
      </c>
    </row>
    <row r="11" spans="1:8" ht="21.2" customHeight="1">
      <c r="A11" s="2">
        <v>8</v>
      </c>
      <c r="B11" s="2" t="s">
        <v>6</v>
      </c>
      <c r="C11" s="2" t="str">
        <f>"19005010108"</f>
        <v>19005010108</v>
      </c>
      <c r="D11" s="3">
        <v>81.5</v>
      </c>
      <c r="E11" s="7">
        <v>76</v>
      </c>
      <c r="F11" s="3">
        <f t="shared" si="0"/>
        <v>78.2</v>
      </c>
      <c r="G11" s="3">
        <v>2</v>
      </c>
      <c r="H11" s="3" t="s">
        <v>17</v>
      </c>
    </row>
    <row r="12" spans="1:8" ht="21.2" customHeight="1">
      <c r="A12" s="2">
        <v>9</v>
      </c>
      <c r="B12" s="2" t="s">
        <v>6</v>
      </c>
      <c r="C12" s="2" t="str">
        <f>"19005010110"</f>
        <v>19005010110</v>
      </c>
      <c r="D12" s="3">
        <v>62</v>
      </c>
      <c r="E12" s="7">
        <v>71.400000000000006</v>
      </c>
      <c r="F12" s="3">
        <f t="shared" si="0"/>
        <v>67.64</v>
      </c>
      <c r="G12" s="3">
        <v>3</v>
      </c>
      <c r="H12" s="3" t="s">
        <v>17</v>
      </c>
    </row>
    <row r="13" spans="1:8" ht="21.2" customHeight="1">
      <c r="A13" s="2">
        <v>10</v>
      </c>
      <c r="B13" s="2" t="s">
        <v>7</v>
      </c>
      <c r="C13" s="2" t="str">
        <f>"19005010124"</f>
        <v>19005010124</v>
      </c>
      <c r="D13" s="3">
        <v>93</v>
      </c>
      <c r="E13" s="7">
        <v>75.8</v>
      </c>
      <c r="F13" s="3">
        <f t="shared" si="0"/>
        <v>82.68</v>
      </c>
      <c r="G13" s="3">
        <v>1</v>
      </c>
      <c r="H13" s="3" t="s">
        <v>17</v>
      </c>
    </row>
    <row r="14" spans="1:8" ht="21.2" customHeight="1">
      <c r="A14" s="2">
        <v>11</v>
      </c>
      <c r="B14" s="2" t="s">
        <v>8</v>
      </c>
      <c r="C14" s="2" t="str">
        <f>"19005010125"</f>
        <v>19005010125</v>
      </c>
      <c r="D14" s="3">
        <v>59.5</v>
      </c>
      <c r="E14" s="7">
        <v>62.4</v>
      </c>
      <c r="F14" s="3">
        <f t="shared" si="0"/>
        <v>61.239999999999995</v>
      </c>
      <c r="G14" s="3">
        <v>1</v>
      </c>
      <c r="H14" s="3" t="s">
        <v>17</v>
      </c>
    </row>
    <row r="15" spans="1:8" ht="21.2" customHeight="1">
      <c r="A15" s="2">
        <v>12</v>
      </c>
      <c r="B15" s="2" t="s">
        <v>9</v>
      </c>
      <c r="C15" s="2" t="str">
        <f>"19005010121"</f>
        <v>19005010121</v>
      </c>
      <c r="D15" s="3">
        <v>78.5</v>
      </c>
      <c r="E15" s="7">
        <v>77</v>
      </c>
      <c r="F15" s="3">
        <f t="shared" si="0"/>
        <v>77.599999999999994</v>
      </c>
      <c r="G15" s="3">
        <v>1</v>
      </c>
      <c r="H15" s="3" t="s">
        <v>17</v>
      </c>
    </row>
    <row r="16" spans="1:8" ht="21.2" customHeight="1">
      <c r="A16" s="2">
        <v>13</v>
      </c>
      <c r="B16" s="2" t="s">
        <v>9</v>
      </c>
      <c r="C16" s="2" t="str">
        <f>"19005010123"</f>
        <v>19005010123</v>
      </c>
      <c r="D16" s="3">
        <v>67.5</v>
      </c>
      <c r="E16" s="7">
        <v>70.400000000000006</v>
      </c>
      <c r="F16" s="3">
        <f t="shared" si="0"/>
        <v>69.240000000000009</v>
      </c>
      <c r="G16" s="3">
        <v>2</v>
      </c>
      <c r="H16" s="3" t="s">
        <v>17</v>
      </c>
    </row>
    <row r="17" spans="1:8" ht="21.2" customHeight="1">
      <c r="A17" s="2">
        <v>14</v>
      </c>
      <c r="B17" s="2" t="s">
        <v>9</v>
      </c>
      <c r="C17" s="2" t="str">
        <f>"19005010122"</f>
        <v>19005010122</v>
      </c>
      <c r="D17" s="3">
        <v>64.5</v>
      </c>
      <c r="E17" s="7">
        <v>68.400000000000006</v>
      </c>
      <c r="F17" s="3">
        <f t="shared" si="0"/>
        <v>66.84</v>
      </c>
      <c r="G17" s="3">
        <v>3</v>
      </c>
      <c r="H17" s="3" t="s">
        <v>17</v>
      </c>
    </row>
    <row r="18" spans="1:8" ht="21.2" customHeight="1">
      <c r="A18" s="2">
        <v>15</v>
      </c>
      <c r="B18" s="2" t="s">
        <v>1</v>
      </c>
      <c r="C18" s="2" t="str">
        <f>"19005010116"</f>
        <v>19005010116</v>
      </c>
      <c r="D18" s="3">
        <v>81.5</v>
      </c>
      <c r="E18" s="7">
        <v>79.400000000000006</v>
      </c>
      <c r="F18" s="3">
        <f t="shared" si="0"/>
        <v>80.240000000000009</v>
      </c>
      <c r="G18" s="3">
        <v>1</v>
      </c>
      <c r="H18" s="3" t="s">
        <v>17</v>
      </c>
    </row>
    <row r="19" spans="1:8" ht="21.2" customHeight="1">
      <c r="A19" s="2">
        <v>16</v>
      </c>
      <c r="B19" s="2" t="s">
        <v>1</v>
      </c>
      <c r="C19" s="2" t="str">
        <f>"19005010113"</f>
        <v>19005010113</v>
      </c>
      <c r="D19" s="3">
        <v>87</v>
      </c>
      <c r="E19" s="7">
        <v>75.2</v>
      </c>
      <c r="F19" s="3">
        <f t="shared" si="0"/>
        <v>79.92</v>
      </c>
      <c r="G19" s="3">
        <v>2</v>
      </c>
      <c r="H19" s="3" t="s">
        <v>17</v>
      </c>
    </row>
    <row r="20" spans="1:8" ht="21.2" customHeight="1">
      <c r="A20" s="2">
        <v>17</v>
      </c>
      <c r="B20" s="2" t="s">
        <v>1</v>
      </c>
      <c r="C20" s="2" t="str">
        <f>"19005010115"</f>
        <v>19005010115</v>
      </c>
      <c r="D20" s="3">
        <v>81</v>
      </c>
      <c r="E20" s="7">
        <v>75</v>
      </c>
      <c r="F20" s="3">
        <f t="shared" si="0"/>
        <v>77.400000000000006</v>
      </c>
      <c r="G20" s="3">
        <v>3</v>
      </c>
      <c r="H20" s="3" t="s">
        <v>17</v>
      </c>
    </row>
    <row r="21" spans="1:8" ht="21.2" customHeight="1">
      <c r="A21" s="2">
        <v>18</v>
      </c>
      <c r="B21" s="2" t="s">
        <v>2</v>
      </c>
      <c r="C21" s="2" t="str">
        <f>"19005010117"</f>
        <v>19005010117</v>
      </c>
      <c r="D21" s="3">
        <v>67.5</v>
      </c>
      <c r="E21" s="7">
        <v>70</v>
      </c>
      <c r="F21" s="3">
        <f t="shared" si="0"/>
        <v>69</v>
      </c>
      <c r="G21" s="3">
        <v>4</v>
      </c>
      <c r="H21" s="3" t="s">
        <v>17</v>
      </c>
    </row>
    <row r="22" spans="1:8" ht="21.2" customHeight="1">
      <c r="A22" s="2">
        <v>19</v>
      </c>
      <c r="B22" s="2" t="s">
        <v>1</v>
      </c>
      <c r="C22" s="2" t="str">
        <f>"19005010118"</f>
        <v>19005010118</v>
      </c>
      <c r="D22" s="3">
        <v>63</v>
      </c>
      <c r="E22" s="7">
        <v>72.8</v>
      </c>
      <c r="F22" s="3">
        <f t="shared" si="0"/>
        <v>68.88</v>
      </c>
      <c r="G22" s="3">
        <v>5</v>
      </c>
      <c r="H22" s="3" t="s">
        <v>17</v>
      </c>
    </row>
    <row r="23" spans="1:8" ht="21.2" customHeight="1">
      <c r="A23" s="2">
        <v>20</v>
      </c>
      <c r="B23" s="2" t="s">
        <v>1</v>
      </c>
      <c r="C23" s="2" t="str">
        <f>"19005010119"</f>
        <v>19005010119</v>
      </c>
      <c r="D23" s="3">
        <v>65</v>
      </c>
      <c r="E23" s="7">
        <v>66.599999999999994</v>
      </c>
      <c r="F23" s="3">
        <f t="shared" si="0"/>
        <v>65.959999999999994</v>
      </c>
      <c r="G23" s="3">
        <v>6</v>
      </c>
      <c r="H23" s="3" t="s">
        <v>17</v>
      </c>
    </row>
    <row r="24" spans="1:8" ht="21.2" customHeight="1">
      <c r="A24" s="2">
        <v>21</v>
      </c>
      <c r="B24" s="2" t="s">
        <v>2</v>
      </c>
      <c r="C24" s="2" t="str">
        <f>"19005010120"</f>
        <v>19005010120</v>
      </c>
      <c r="D24" s="3">
        <v>53</v>
      </c>
      <c r="E24" s="7">
        <v>68</v>
      </c>
      <c r="F24" s="3">
        <f t="shared" si="0"/>
        <v>62</v>
      </c>
      <c r="G24" s="3">
        <v>7</v>
      </c>
      <c r="H24" s="3"/>
    </row>
  </sheetData>
  <sortState ref="A2:L22">
    <sortCondition ref="B2:B22"/>
    <sortCondition descending="1" ref="F2:F22"/>
  </sortState>
  <mergeCells count="2">
    <mergeCell ref="A2:H2"/>
    <mergeCell ref="A1:B1"/>
  </mergeCells>
  <phoneticPr fontId="18" type="noConversion"/>
  <printOptions horizontalCentered="1"/>
  <pageMargins left="0.70866141732283472" right="0.70866141732283472" top="1"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1</vt:i4>
      </vt:variant>
    </vt:vector>
  </HeadingPairs>
  <TitlesOfParts>
    <vt:vector size="1" baseType="lpstr">
      <vt:lpstr>1008_5dc4e4ff7762a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NTKO</cp:lastModifiedBy>
  <cp:lastPrinted>2019-11-11T00:51:04Z</cp:lastPrinted>
  <dcterms:created xsi:type="dcterms:W3CDTF">2019-11-08T03:47:32Z</dcterms:created>
  <dcterms:modified xsi:type="dcterms:W3CDTF">2019-11-11T01:09:59Z</dcterms:modified>
</cp:coreProperties>
</file>