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Sheet1!$B$3:$G$14</definedName>
  </definedNames>
  <calcPr calcId="124519"/>
</workbook>
</file>

<file path=xl/calcChain.xml><?xml version="1.0" encoding="utf-8"?>
<calcChain xmlns="http://schemas.openxmlformats.org/spreadsheetml/2006/main">
  <c r="B4" i="1"/>
  <c r="F14"/>
  <c r="C14"/>
  <c r="B14"/>
  <c r="F13"/>
  <c r="C13"/>
  <c r="B13"/>
  <c r="F12"/>
  <c r="C12"/>
  <c r="B12"/>
  <c r="F11"/>
  <c r="C11"/>
  <c r="B11"/>
  <c r="F10"/>
  <c r="C10"/>
  <c r="B10"/>
  <c r="F9"/>
  <c r="C9"/>
  <c r="B9"/>
  <c r="F8"/>
  <c r="C8"/>
  <c r="B8"/>
  <c r="F7"/>
  <c r="C7"/>
  <c r="B7"/>
  <c r="F6"/>
  <c r="C6"/>
  <c r="B6"/>
  <c r="F5"/>
  <c r="C5"/>
  <c r="B5"/>
  <c r="F4"/>
  <c r="C4"/>
</calcChain>
</file>

<file path=xl/sharedStrings.xml><?xml version="1.0" encoding="utf-8"?>
<sst xmlns="http://schemas.openxmlformats.org/spreadsheetml/2006/main" count="10" uniqueCount="10">
  <si>
    <t>姓名</t>
  </si>
  <si>
    <t>准考证号码</t>
  </si>
  <si>
    <t>笔试成绩</t>
  </si>
  <si>
    <t>面试成绩</t>
  </si>
  <si>
    <t>总成绩</t>
  </si>
  <si>
    <t>排名</t>
  </si>
  <si>
    <t>2021年江滨医院公开招聘合同制人员拟聘用人员名单</t>
    <phoneticPr fontId="3" type="noConversion"/>
  </si>
  <si>
    <t>附件：</t>
    <phoneticPr fontId="3" type="noConversion"/>
  </si>
  <si>
    <t>备注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</si>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</sst>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K6" sqref="K6"/>
    </sheetView>
  </sheetViews>
  <sheetFormatPr defaultColWidth="9" defaultRowHeight="13.5"/>
  <cols>
    <col min="1" max="1" width="7.375" customWidth="1"/>
    <col min="2" max="2" width="7.75" customWidth="1"/>
    <col min="3" max="3" width="15.125" customWidth="1"/>
    <col min="4" max="4" width="9.125" customWidth="1"/>
    <col min="5" max="5" width="9" customWidth="1"/>
    <col min="6" max="6" width="11.625" style="1" customWidth="1"/>
    <col min="7" max="7" width="9.625" customWidth="1"/>
    <col min="8" max="8" width="11.875" customWidth="1"/>
  </cols>
  <sheetData>
    <row r="1" spans="1:8" ht="30" customHeight="1">
      <c r="A1" s="7" t="s">
        <v>7</v>
      </c>
      <c r="B1" s="7"/>
    </row>
    <row r="2" spans="1:8" ht="41.1" customHeight="1">
      <c r="B2" s="6" t="s">
        <v>6</v>
      </c>
      <c r="C2" s="6"/>
      <c r="D2" s="6"/>
      <c r="E2" s="6"/>
      <c r="F2" s="6"/>
      <c r="G2" s="6"/>
      <c r="H2" s="6"/>
    </row>
    <row r="3" spans="1:8" ht="30" customHeight="1">
      <c r="A3" s="2" t="s">
        <v>9</v>
      </c>
      <c r="B3" s="2" t="s">
        <v>0</v>
      </c>
      <c r="C3" s="3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4" t="s">
        <v>8</v>
      </c>
    </row>
    <row r="4" spans="1:8" ht="30" customHeight="1">
      <c r="A4" s="2">
        <v>1</v>
      </c>
      <c r="B4" s="3" t="str">
        <f>"王琴"</f>
        <v>王琴</v>
      </c>
      <c r="C4" s="3" t="str">
        <f>"20211190105"</f>
        <v>20211190105</v>
      </c>
      <c r="D4" s="2">
        <v>84</v>
      </c>
      <c r="E4" s="2">
        <v>78.099999999999994</v>
      </c>
      <c r="F4" s="5">
        <f t="shared" ref="F4:F14" si="0">E4*0.5+D4*0.5</f>
        <v>81.05</v>
      </c>
      <c r="G4" s="2">
        <v>1</v>
      </c>
      <c r="H4" s="8"/>
    </row>
    <row r="5" spans="1:8" ht="30" customHeight="1">
      <c r="A5" s="2">
        <v>2</v>
      </c>
      <c r="B5" s="3" t="str">
        <f>"顾湘"</f>
        <v>顾湘</v>
      </c>
      <c r="C5" s="3" t="str">
        <f>"20211190106"</f>
        <v>20211190106</v>
      </c>
      <c r="D5" s="2">
        <v>80</v>
      </c>
      <c r="E5" s="2">
        <v>76.599999999999994</v>
      </c>
      <c r="F5" s="5">
        <f t="shared" si="0"/>
        <v>78.3</v>
      </c>
      <c r="G5" s="2">
        <v>2</v>
      </c>
      <c r="H5" s="9"/>
    </row>
    <row r="6" spans="1:8" ht="30" customHeight="1">
      <c r="A6" s="2">
        <v>3</v>
      </c>
      <c r="B6" s="3" t="str">
        <f>"邱琳丽"</f>
        <v>邱琳丽</v>
      </c>
      <c r="C6" s="3" t="str">
        <f>"20211190117"</f>
        <v>20211190117</v>
      </c>
      <c r="D6" s="2">
        <v>82</v>
      </c>
      <c r="E6" s="2">
        <v>73.7</v>
      </c>
      <c r="F6" s="5">
        <f t="shared" si="0"/>
        <v>77.849999999999994</v>
      </c>
      <c r="G6" s="2">
        <v>3</v>
      </c>
      <c r="H6" s="9"/>
    </row>
    <row r="7" spans="1:8" ht="30" customHeight="1">
      <c r="A7" s="2">
        <v>4</v>
      </c>
      <c r="B7" s="3" t="str">
        <f>"俞丽娟"</f>
        <v>俞丽娟</v>
      </c>
      <c r="C7" s="3" t="str">
        <f>"20211190109"</f>
        <v>20211190109</v>
      </c>
      <c r="D7" s="2">
        <v>82</v>
      </c>
      <c r="E7" s="2">
        <v>69.3</v>
      </c>
      <c r="F7" s="5">
        <f t="shared" si="0"/>
        <v>75.650000000000006</v>
      </c>
      <c r="G7" s="2">
        <v>4</v>
      </c>
      <c r="H7" s="9"/>
    </row>
    <row r="8" spans="1:8" ht="30" customHeight="1">
      <c r="A8" s="2">
        <v>5</v>
      </c>
      <c r="B8" s="3" t="str">
        <f>"贲卉"</f>
        <v>贲卉</v>
      </c>
      <c r="C8" s="3" t="str">
        <f>"20211190110"</f>
        <v>20211190110</v>
      </c>
      <c r="D8" s="2">
        <v>72</v>
      </c>
      <c r="E8" s="2">
        <v>76.599999999999994</v>
      </c>
      <c r="F8" s="5">
        <f t="shared" si="0"/>
        <v>74.3</v>
      </c>
      <c r="G8" s="2">
        <v>5</v>
      </c>
      <c r="H8" s="9"/>
    </row>
    <row r="9" spans="1:8" ht="30" customHeight="1">
      <c r="A9" s="2">
        <v>6</v>
      </c>
      <c r="B9" s="3" t="str">
        <f>"李承宇"</f>
        <v>李承宇</v>
      </c>
      <c r="C9" s="3" t="str">
        <f>"20211190116"</f>
        <v>20211190116</v>
      </c>
      <c r="D9" s="2">
        <v>70</v>
      </c>
      <c r="E9" s="2">
        <v>77.900000000000006</v>
      </c>
      <c r="F9" s="5">
        <f t="shared" si="0"/>
        <v>73.95</v>
      </c>
      <c r="G9" s="2">
        <v>6</v>
      </c>
      <c r="H9" s="9"/>
    </row>
    <row r="10" spans="1:8" ht="30" customHeight="1">
      <c r="A10" s="2">
        <v>7</v>
      </c>
      <c r="B10" s="3" t="str">
        <f>"曹琳"</f>
        <v>曹琳</v>
      </c>
      <c r="C10" s="3" t="str">
        <f>"20211190107"</f>
        <v>20211190107</v>
      </c>
      <c r="D10" s="2">
        <v>73</v>
      </c>
      <c r="E10" s="2">
        <v>73.459999999999994</v>
      </c>
      <c r="F10" s="5">
        <f t="shared" si="0"/>
        <v>73.22999999999999</v>
      </c>
      <c r="G10" s="2">
        <v>7</v>
      </c>
      <c r="H10" s="9"/>
    </row>
    <row r="11" spans="1:8" ht="30" customHeight="1">
      <c r="A11" s="2">
        <v>8</v>
      </c>
      <c r="B11" s="3" t="str">
        <f>"蔡雨洁"</f>
        <v>蔡雨洁</v>
      </c>
      <c r="C11" s="3" t="str">
        <f>"20211190118"</f>
        <v>20211190118</v>
      </c>
      <c r="D11" s="2">
        <v>74</v>
      </c>
      <c r="E11" s="2">
        <v>72.3</v>
      </c>
      <c r="F11" s="5">
        <f t="shared" si="0"/>
        <v>73.150000000000006</v>
      </c>
      <c r="G11" s="2">
        <v>8</v>
      </c>
      <c r="H11" s="9"/>
    </row>
    <row r="12" spans="1:8" ht="30" customHeight="1">
      <c r="A12" s="2">
        <v>9</v>
      </c>
      <c r="B12" s="3" t="str">
        <f>"汤雨沁"</f>
        <v>汤雨沁</v>
      </c>
      <c r="C12" s="3" t="str">
        <f>"20211190104"</f>
        <v>20211190104</v>
      </c>
      <c r="D12" s="2">
        <v>67</v>
      </c>
      <c r="E12" s="2">
        <v>75.5</v>
      </c>
      <c r="F12" s="5">
        <f t="shared" si="0"/>
        <v>71.25</v>
      </c>
      <c r="G12" s="2">
        <v>9</v>
      </c>
      <c r="H12" s="9"/>
    </row>
    <row r="13" spans="1:8" ht="30" customHeight="1">
      <c r="A13" s="2">
        <v>10</v>
      </c>
      <c r="B13" s="3" t="str">
        <f>"石雯菊"</f>
        <v>石雯菊</v>
      </c>
      <c r="C13" s="3" t="str">
        <f>"20211190120"</f>
        <v>20211190120</v>
      </c>
      <c r="D13" s="2">
        <v>64</v>
      </c>
      <c r="E13" s="2">
        <v>78</v>
      </c>
      <c r="F13" s="5">
        <f t="shared" si="0"/>
        <v>71</v>
      </c>
      <c r="G13" s="2">
        <v>10</v>
      </c>
      <c r="H13" s="9"/>
    </row>
    <row r="14" spans="1:8" ht="30" customHeight="1">
      <c r="A14" s="2">
        <v>11</v>
      </c>
      <c r="B14" s="3" t="str">
        <f>"张雨"</f>
        <v>张雨</v>
      </c>
      <c r="C14" s="3" t="str">
        <f>"20211190113"</f>
        <v>20211190113</v>
      </c>
      <c r="D14" s="2">
        <v>62</v>
      </c>
      <c r="E14" s="2">
        <v>75.099999999999994</v>
      </c>
      <c r="F14" s="5">
        <f t="shared" si="0"/>
        <v>68.55</v>
      </c>
      <c r="G14" s="2">
        <v>11</v>
      </c>
      <c r="H14" s="10"/>
    </row>
  </sheetData>
  <autoFilter ref="B3:G14">
    <sortState ref="B3:H16">
      <sortCondition descending="1" ref="F1"/>
    </sortState>
    <extLst/>
  </autoFilter>
  <mergeCells count="2">
    <mergeCell ref="B2:H2"/>
    <mergeCell ref="H4:H14"/>
  </mergeCells>
  <phoneticPr fontId="3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cp:lastPrinted>2021-11-24T02:34:48Z</cp:lastPrinted>
  <dcterms:created xsi:type="dcterms:W3CDTF">2021-11-13T07:17:00Z</dcterms:created>
  <dcterms:modified xsi:type="dcterms:W3CDTF">2021-11-24T02:35:05Z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5EE8A81D65DC4BD295AD94FC812F2B09</vt:lpwstr>
  </property>
  <property fmtid="{D5CDD505-2E9C-101B-9397-08002B2CF9AE}" pid="3" name="KSOProductBuildVer">
    <vt:lpwstr>2052-11.1.0.10395</vt:lpwstr>
  </property>
</Properties>
</file>