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1" r:id="rId1"/>
    <sheet name="加厚膜汇总 (2)" sheetId="4" state="hidden" r:id="rId2"/>
    <sheet name="降解膜汇总" sheetId="2" state="hidden" r:id="rId3"/>
  </sheets>
  <definedNames>
    <definedName name="_xlnm._FilterDatabase" localSheetId="0" hidden="1">汇总!$A$2:$F$53</definedName>
    <definedName name="_xlnm._FilterDatabase" localSheetId="1" hidden="1">'加厚膜汇总 (2)'!$A$2:$K$62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<sst xmlns="http://schemas.openxmlformats.org/spreadsheetml/2006/main" count="399" uniqueCount="226">
  <si>
    <t>如皋市地膜科学使用项目
2026年第一批补贴主体名单</t>
  </si>
  <si>
    <t>镇（街道）</t>
  </si>
  <si>
    <t>使用主体</t>
  </si>
  <si>
    <t>联系电话</t>
  </si>
  <si>
    <t>地膜类型</t>
  </si>
  <si>
    <t>市验收面积
（亩）</t>
  </si>
  <si>
    <t>补贴金额
（元）</t>
  </si>
  <si>
    <t>东陈镇</t>
  </si>
  <si>
    <t>如皋市姜皋家庭农场</t>
  </si>
  <si>
    <t>189****6866</t>
  </si>
  <si>
    <t>加厚地膜</t>
  </si>
  <si>
    <t>韩长号</t>
  </si>
  <si>
    <t>187****0978</t>
  </si>
  <si>
    <t>范存银</t>
  </si>
  <si>
    <t>153****4996</t>
  </si>
  <si>
    <t>沈义兵</t>
  </si>
  <si>
    <t>139****9002</t>
  </si>
  <si>
    <t>如皋市全红家庭农场</t>
  </si>
  <si>
    <t>156****4339</t>
  </si>
  <si>
    <t>丁堰镇</t>
  </si>
  <si>
    <t>如皋市双鹏家庭农场</t>
  </si>
  <si>
    <t>130****8305</t>
  </si>
  <si>
    <t>如皋市一点萌农业家庭农场</t>
  </si>
  <si>
    <t>198****5313</t>
  </si>
  <si>
    <t>白蒲镇</t>
  </si>
  <si>
    <t>王盼盼</t>
  </si>
  <si>
    <t>181****1194</t>
  </si>
  <si>
    <t>黄文建</t>
  </si>
  <si>
    <t>189****7963</t>
  </si>
  <si>
    <t>石庄镇</t>
  </si>
  <si>
    <t>吴俊峰</t>
  </si>
  <si>
    <t>139****3514</t>
  </si>
  <si>
    <t>江安镇</t>
  </si>
  <si>
    <t>章作成</t>
  </si>
  <si>
    <t>135****8216</t>
  </si>
  <si>
    <t>徐建莲</t>
  </si>
  <si>
    <t>180****6097</t>
  </si>
  <si>
    <t>高来潘</t>
  </si>
  <si>
    <t>152****9499</t>
  </si>
  <si>
    <t>尤春龙</t>
  </si>
  <si>
    <t>153****6099</t>
  </si>
  <si>
    <t>南通稼坤农业科技有限公司</t>
  </si>
  <si>
    <t>138****9632</t>
  </si>
  <si>
    <t>全生物可降解地膜</t>
  </si>
  <si>
    <t>如城街道</t>
  </si>
  <si>
    <t>谢兴群</t>
  </si>
  <si>
    <t>158****4166</t>
  </si>
  <si>
    <t>杨珍玉</t>
  </si>
  <si>
    <t>183****3676</t>
  </si>
  <si>
    <t>郑革斌</t>
  </si>
  <si>
    <t>150****1276</t>
  </si>
  <si>
    <t>马勤</t>
  </si>
  <si>
    <t>150****2344</t>
  </si>
  <si>
    <t>张同沛</t>
  </si>
  <si>
    <t>153****5198</t>
  </si>
  <si>
    <t>任素英</t>
  </si>
  <si>
    <t>159****9766</t>
  </si>
  <si>
    <t>谢康东</t>
  </si>
  <si>
    <t>152****2728</t>
  </si>
  <si>
    <t>王金飞</t>
  </si>
  <si>
    <t>180****6016</t>
  </si>
  <si>
    <t>李爱芝</t>
  </si>
  <si>
    <t>159****1972</t>
  </si>
  <si>
    <t>城南街道</t>
  </si>
  <si>
    <t>庄广军</t>
  </si>
  <si>
    <t>137****1652</t>
  </si>
  <si>
    <t>陆兵</t>
  </si>
  <si>
    <t>183****6043</t>
  </si>
  <si>
    <t>磨头镇</t>
  </si>
  <si>
    <t>李世迈</t>
  </si>
  <si>
    <t>136****6642</t>
  </si>
  <si>
    <t>纪炳宏</t>
  </si>
  <si>
    <t>180****2398</t>
  </si>
  <si>
    <t>李世兵</t>
  </si>
  <si>
    <t>180****2137</t>
  </si>
  <si>
    <t>李文艳</t>
  </si>
  <si>
    <t>137****8697</t>
  </si>
  <si>
    <t>孙全宇</t>
  </si>
  <si>
    <t>186****7731</t>
  </si>
  <si>
    <t>张建</t>
  </si>
  <si>
    <t>180****5599</t>
  </si>
  <si>
    <t>张宏</t>
  </si>
  <si>
    <t>136****9155</t>
  </si>
  <si>
    <t>如皋市金旺家庭农场</t>
  </si>
  <si>
    <t>138****6078</t>
  </si>
  <si>
    <t>如皋市梅婷家庭农场</t>
  </si>
  <si>
    <t>180****2268</t>
  </si>
  <si>
    <t>搬经镇</t>
  </si>
  <si>
    <t>郭建宇</t>
  </si>
  <si>
    <t>132****1696</t>
  </si>
  <si>
    <t>徐云</t>
  </si>
  <si>
    <t>187****6982</t>
  </si>
  <si>
    <t>何建南</t>
  </si>
  <si>
    <t>177****1479</t>
  </si>
  <si>
    <t>袁从兵</t>
  </si>
  <si>
    <t>183****5460</t>
  </si>
  <si>
    <t>石海军</t>
  </si>
  <si>
    <t>136****0637</t>
  </si>
  <si>
    <t>吴子良</t>
  </si>
  <si>
    <t>159****1689</t>
  </si>
  <si>
    <t>李帆</t>
  </si>
  <si>
    <t>159****1871</t>
  </si>
  <si>
    <t>陈国波</t>
  </si>
  <si>
    <t>153****3344</t>
  </si>
  <si>
    <t>如皋市明香菌菇家庭农场</t>
  </si>
  <si>
    <t>137****1055</t>
  </si>
  <si>
    <t>如皋市泰之桦蔬菜种植有限公司</t>
  </si>
  <si>
    <t>189****6555</t>
  </si>
  <si>
    <t>如皋市豫泽现代农业专业合作社</t>
  </si>
  <si>
    <t>158****3087</t>
  </si>
  <si>
    <t>城北街道</t>
  </si>
  <si>
    <t>钱双贵</t>
  </si>
  <si>
    <t>153****6990</t>
  </si>
  <si>
    <t>九华镇</t>
  </si>
  <si>
    <t>赵伟水果种植园</t>
  </si>
  <si>
    <t>138****6063</t>
  </si>
  <si>
    <t>董良志</t>
  </si>
  <si>
    <t>152****7263</t>
  </si>
  <si>
    <t>各镇（街道）加厚地膜实施情况汇总表</t>
  </si>
  <si>
    <t>使用地点
（村、组）</t>
  </si>
  <si>
    <t>地膜厚度
（毫米）</t>
  </si>
  <si>
    <t>覆膜时间
（年、月）</t>
  </si>
  <si>
    <t>申报面积
（亩）</t>
  </si>
  <si>
    <t>镇初验面积
（亩）</t>
  </si>
  <si>
    <t>市抽验面积
（亩）</t>
  </si>
  <si>
    <t>应用作物</t>
  </si>
  <si>
    <t>杭桥</t>
  </si>
  <si>
    <t>油麦菜</t>
  </si>
  <si>
    <t>尚书</t>
  </si>
  <si>
    <r>
      <rPr>
        <sz val="12"/>
        <color rgb="FF000000"/>
        <rFont val="Times New Roman"/>
        <charset val="134"/>
      </rPr>
      <t>2025.10</t>
    </r>
    <r>
      <rPr>
        <sz val="12"/>
        <color rgb="FF000000"/>
        <rFont val="仿宋_GB2312"/>
        <charset val="134"/>
      </rPr>
      <t>月底</t>
    </r>
  </si>
  <si>
    <t>草莓</t>
  </si>
  <si>
    <t>蒋宗</t>
  </si>
  <si>
    <t>紫菜苔</t>
  </si>
  <si>
    <t>南居</t>
  </si>
  <si>
    <t>南东陈</t>
  </si>
  <si>
    <t>赵明</t>
  </si>
  <si>
    <t>34、39</t>
  </si>
  <si>
    <t>新堰</t>
  </si>
  <si>
    <t>草莓、番茄</t>
  </si>
  <si>
    <t>康庄</t>
  </si>
  <si>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组、15组</t>
    </r>
  </si>
  <si>
    <t>草莓、无花果</t>
  </si>
  <si>
    <t>月旦</t>
  </si>
  <si>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组、30组</t>
    </r>
  </si>
  <si>
    <t>凤龙</t>
  </si>
  <si>
    <t>青菜</t>
  </si>
  <si>
    <t>萝卜</t>
  </si>
  <si>
    <t>六团</t>
  </si>
  <si>
    <t>29组</t>
  </si>
  <si>
    <t>戈堡</t>
  </si>
  <si>
    <t>1组</t>
  </si>
  <si>
    <t>徐柴</t>
  </si>
  <si>
    <t>19、20组</t>
  </si>
  <si>
    <t>西瓜</t>
  </si>
  <si>
    <t>6组</t>
  </si>
  <si>
    <t>番茄</t>
  </si>
  <si>
    <t>沿河</t>
  </si>
  <si>
    <t>新民</t>
  </si>
  <si>
    <t>方庄</t>
  </si>
  <si>
    <t>光华</t>
  </si>
  <si>
    <t>十里</t>
  </si>
  <si>
    <t>城西</t>
  </si>
  <si>
    <t>马塘</t>
  </si>
  <si>
    <t>肖陆</t>
  </si>
  <si>
    <t>星港</t>
  </si>
  <si>
    <t>2、6、12、13</t>
  </si>
  <si>
    <t>磨居</t>
  </si>
  <si>
    <t>黄山柱</t>
  </si>
  <si>
    <t>丁冒</t>
  </si>
  <si>
    <t>新联</t>
  </si>
  <si>
    <t>24.25.26</t>
  </si>
  <si>
    <t>高庄</t>
  </si>
  <si>
    <t>大葱</t>
  </si>
  <si>
    <t>朗张</t>
  </si>
  <si>
    <t>13-17</t>
  </si>
  <si>
    <t>蔬菜</t>
  </si>
  <si>
    <t>焦港</t>
  </si>
  <si>
    <t>丝瓜、冬瓜、莴苣、西瓜</t>
  </si>
  <si>
    <t>严鲍、焦港</t>
  </si>
  <si>
    <t>严鲍10、焦港12</t>
  </si>
  <si>
    <t>火龙果、桔子、葡萄</t>
  </si>
  <si>
    <t>袁庄</t>
  </si>
  <si>
    <t>生菜、番茄等</t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</si>
  <si>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0"/>
      </rPr>
      <t>12</t>
    </r>
  </si>
  <si>
    <t>搬经</t>
  </si>
  <si>
    <t>崔益俊</t>
  </si>
  <si>
    <t>楼冯</t>
  </si>
  <si>
    <t>甜豌豆</t>
  </si>
  <si>
    <t>万富</t>
  </si>
  <si>
    <t>戴越香</t>
  </si>
  <si>
    <t>群岸</t>
  </si>
  <si>
    <t>羊肚菌</t>
  </si>
  <si>
    <t>韩光峰</t>
  </si>
  <si>
    <t>鞠桥</t>
  </si>
  <si>
    <t>生菜</t>
  </si>
  <si>
    <t>刘建芹</t>
  </si>
  <si>
    <t>27-29</t>
  </si>
  <si>
    <t>张俊</t>
  </si>
  <si>
    <t>陆姚</t>
  </si>
  <si>
    <t>2025.11月</t>
  </si>
  <si>
    <t>陈召兵</t>
  </si>
  <si>
    <t>袁朋根</t>
  </si>
  <si>
    <t>汤坚</t>
  </si>
  <si>
    <t>何庄</t>
  </si>
  <si>
    <t>1、4、8</t>
  </si>
  <si>
    <t>葛亚平</t>
  </si>
  <si>
    <t>陆桥</t>
  </si>
  <si>
    <t>高燕青</t>
  </si>
  <si>
    <t>邓元</t>
  </si>
  <si>
    <t>李勇</t>
  </si>
  <si>
    <t>17377289119</t>
  </si>
  <si>
    <t>杨宗</t>
  </si>
  <si>
    <t>野林</t>
  </si>
  <si>
    <r>
      <rPr>
        <sz val="12"/>
        <color rgb="FF000000"/>
        <rFont val="Times New Roman"/>
        <charset val="134"/>
      </rPr>
      <t>12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15</t>
    </r>
  </si>
  <si>
    <t>苋菜</t>
  </si>
  <si>
    <t>马桥</t>
  </si>
  <si>
    <t>营房</t>
  </si>
  <si>
    <t>22-24</t>
  </si>
  <si>
    <t>各镇（街道）降解地膜实施情况汇总表</t>
  </si>
  <si>
    <t>面积
（亩）</t>
  </si>
  <si>
    <t>北元</t>
  </si>
  <si>
    <t>17、19组</t>
  </si>
  <si>
    <t>丹参</t>
  </si>
  <si>
    <t>星港村</t>
  </si>
  <si>
    <t>13组</t>
  </si>
  <si>
    <t>莴苣、黑塌菜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</si>
</sst>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name val="宋体"/>
      <charset val="134"/>
      <scheme val="minor"/>
    </font>
    <font>
      <sz val="12"/>
      <color rgb="FF333333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115" zoomScaleNormal="115" workbookViewId="0">
      <selection activeCell="A1" sqref="A1:F1"/>
    </sheetView>
  </sheetViews>
  <sheetFormatPr defaultColWidth="9" defaultRowHeight="13.5" outlineLevelCol="6"/>
  <cols>
    <col min="1" max="1" width="10.125" customWidth="1"/>
    <col min="2" max="2" width="28.7" style="25" customWidth="1"/>
    <col min="3" max="3" width="14.5583333333333" customWidth="1"/>
    <col min="4" max="4" width="16.625" customWidth="1"/>
    <col min="5" max="6" width="13.375" customWidth="1"/>
    <col min="7" max="7" width="37.875" style="12" customWidth="1"/>
  </cols>
  <sheetData>
    <row r="1" ht="60" customHeight="1" spans="1:7">
      <c r="A1" s="26" t="s">
        <v>0</v>
      </c>
      <c r="B1" s="27"/>
      <c r="C1" s="26"/>
      <c r="D1" s="26"/>
      <c r="E1" s="26"/>
      <c r="F1" s="26"/>
    </row>
    <row r="2" ht="58" customHeight="1" spans="1:7">
      <c r="A2" s="2" t="s">
        <v>1</v>
      </c>
      <c r="B2" s="28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75" customHeight="1" spans="1:7">
      <c r="A3" s="4" t="s">
        <v>7</v>
      </c>
      <c r="B3" s="16" t="s">
        <v>8</v>
      </c>
      <c r="C3" s="5" t="s">
        <v>9</v>
      </c>
      <c r="D3" s="5" t="s">
        <v>10</v>
      </c>
      <c r="E3" s="7">
        <v>51.86</v>
      </c>
      <c r="F3" s="7">
        <f t="shared" ref="F3:F17" si="0">+E3*60</f>
        <v>3111.6</v>
      </c>
    </row>
    <row r="4" ht="15.75" customHeight="1" spans="1:7">
      <c r="A4" s="4"/>
      <c r="B4" s="16" t="s">
        <v>11</v>
      </c>
      <c r="C4" s="5" t="s">
        <v>12</v>
      </c>
      <c r="D4" s="5" t="s">
        <v>10</v>
      </c>
      <c r="E4" s="7">
        <v>8.31</v>
      </c>
      <c r="F4" s="7">
        <f t="shared" si="0"/>
        <v>498.6</v>
      </c>
    </row>
    <row r="5" ht="15.75" customHeight="1" spans="1:7">
      <c r="A5" s="4"/>
      <c r="B5" s="16" t="s">
        <v>13</v>
      </c>
      <c r="C5" s="5" t="s">
        <v>14</v>
      </c>
      <c r="D5" s="5" t="s">
        <v>10</v>
      </c>
      <c r="E5" s="7">
        <v>1.71</v>
      </c>
      <c r="F5" s="7">
        <f t="shared" si="0"/>
        <v>102.6</v>
      </c>
    </row>
    <row r="6" ht="15.75" customHeight="1" spans="1:7">
      <c r="A6" s="4"/>
      <c r="B6" s="16" t="s">
        <v>15</v>
      </c>
      <c r="C6" s="5" t="s">
        <v>16</v>
      </c>
      <c r="D6" s="5" t="s">
        <v>10</v>
      </c>
      <c r="E6" s="7">
        <v>35</v>
      </c>
      <c r="F6" s="7">
        <f t="shared" si="0"/>
        <v>2100</v>
      </c>
    </row>
    <row r="7" ht="15.75" customHeight="1" spans="1:7">
      <c r="A7" s="4"/>
      <c r="B7" s="16" t="s">
        <v>17</v>
      </c>
      <c r="C7" s="5" t="s">
        <v>18</v>
      </c>
      <c r="D7" s="5" t="s">
        <v>10</v>
      </c>
      <c r="E7" s="7">
        <v>8.45</v>
      </c>
      <c r="F7" s="7">
        <f t="shared" si="0"/>
        <v>507</v>
      </c>
    </row>
    <row r="8" customFormat="1" ht="15.75" customHeight="1" spans="1:7">
      <c r="A8" s="13" t="s">
        <v>19</v>
      </c>
      <c r="B8" s="16" t="s">
        <v>20</v>
      </c>
      <c r="C8" s="5" t="s">
        <v>21</v>
      </c>
      <c r="D8" s="5" t="s">
        <v>10</v>
      </c>
      <c r="E8" s="7">
        <v>50</v>
      </c>
      <c r="F8" s="7">
        <f t="shared" si="0"/>
        <v>3000</v>
      </c>
      <c r="G8" s="12"/>
    </row>
    <row r="9" customFormat="1" ht="15.75" customHeight="1" spans="1:7">
      <c r="A9" s="14"/>
      <c r="B9" s="16" t="s">
        <v>22</v>
      </c>
      <c r="C9" s="5" t="s">
        <v>23</v>
      </c>
      <c r="D9" s="5" t="s">
        <v>10</v>
      </c>
      <c r="E9" s="7">
        <v>39.06</v>
      </c>
      <c r="F9" s="7">
        <f t="shared" si="0"/>
        <v>2343.6</v>
      </c>
      <c r="G9" s="12"/>
    </row>
    <row r="10" ht="15.75" customHeight="1" spans="1:7">
      <c r="A10" s="13" t="s">
        <v>24</v>
      </c>
      <c r="B10" s="16" t="s">
        <v>25</v>
      </c>
      <c r="C10" s="5" t="s">
        <v>26</v>
      </c>
      <c r="D10" s="5" t="s">
        <v>10</v>
      </c>
      <c r="E10" s="7">
        <v>16.13</v>
      </c>
      <c r="F10" s="7">
        <f t="shared" si="0"/>
        <v>967.8</v>
      </c>
    </row>
    <row r="11" ht="15.75" customHeight="1" spans="1:7">
      <c r="A11" s="14"/>
      <c r="B11" s="16" t="s">
        <v>27</v>
      </c>
      <c r="C11" s="5" t="s">
        <v>28</v>
      </c>
      <c r="D11" s="5" t="s">
        <v>10</v>
      </c>
      <c r="E11" s="7">
        <v>15.6</v>
      </c>
      <c r="F11" s="7">
        <f t="shared" si="0"/>
        <v>936</v>
      </c>
    </row>
    <row r="12" ht="15.75" customHeight="1" spans="1:7">
      <c r="A12" s="8" t="s">
        <v>29</v>
      </c>
      <c r="B12" s="16" t="s">
        <v>30</v>
      </c>
      <c r="C12" s="5" t="s">
        <v>31</v>
      </c>
      <c r="D12" s="5" t="s">
        <v>10</v>
      </c>
      <c r="E12" s="7">
        <v>74.11</v>
      </c>
      <c r="F12" s="7">
        <f t="shared" si="0"/>
        <v>4446.6</v>
      </c>
      <c r="G12" s="17"/>
    </row>
    <row r="13" ht="15.75" customHeight="1" spans="1:7">
      <c r="A13" s="8"/>
      <c r="B13" s="16" t="s">
        <v>30</v>
      </c>
      <c r="C13" s="5" t="s">
        <v>31</v>
      </c>
      <c r="D13" s="5" t="s">
        <v>10</v>
      </c>
      <c r="E13" s="7">
        <v>28.79</v>
      </c>
      <c r="F13" s="7">
        <f t="shared" si="0"/>
        <v>1727.4</v>
      </c>
      <c r="G13" s="17"/>
    </row>
    <row r="14" ht="15.75" customHeight="1" spans="1:7">
      <c r="A14" s="13" t="s">
        <v>32</v>
      </c>
      <c r="B14" s="16" t="s">
        <v>33</v>
      </c>
      <c r="C14" s="5" t="s">
        <v>34</v>
      </c>
      <c r="D14" s="5" t="s">
        <v>10</v>
      </c>
      <c r="E14" s="7">
        <v>8.98</v>
      </c>
      <c r="F14" s="7">
        <f t="shared" si="0"/>
        <v>538.8</v>
      </c>
    </row>
    <row r="15" ht="15.75" customHeight="1" spans="1:7">
      <c r="A15" s="14"/>
      <c r="B15" s="16" t="s">
        <v>35</v>
      </c>
      <c r="C15" s="5" t="s">
        <v>36</v>
      </c>
      <c r="D15" s="5" t="s">
        <v>10</v>
      </c>
      <c r="E15" s="7">
        <v>10.58</v>
      </c>
      <c r="F15" s="7">
        <f t="shared" si="0"/>
        <v>634.8</v>
      </c>
    </row>
    <row r="16" ht="15.75" customHeight="1" spans="1:7">
      <c r="A16" s="14"/>
      <c r="B16" s="16" t="s">
        <v>37</v>
      </c>
      <c r="C16" s="5" t="s">
        <v>38</v>
      </c>
      <c r="D16" s="5" t="s">
        <v>10</v>
      </c>
      <c r="E16" s="7">
        <v>43.36</v>
      </c>
      <c r="F16" s="7">
        <f t="shared" si="0"/>
        <v>2601.6</v>
      </c>
    </row>
    <row r="17" ht="15.75" customHeight="1" spans="1:7">
      <c r="A17" s="14"/>
      <c r="B17" s="16" t="s">
        <v>39</v>
      </c>
      <c r="C17" s="5" t="s">
        <v>40</v>
      </c>
      <c r="D17" s="5" t="s">
        <v>10</v>
      </c>
      <c r="E17" s="7">
        <v>4.08</v>
      </c>
      <c r="F17" s="7">
        <f t="shared" si="0"/>
        <v>244.8</v>
      </c>
    </row>
    <row r="18" customFormat="1" ht="15.75" customHeight="1" spans="1:7">
      <c r="A18" s="18"/>
      <c r="B18" s="16" t="s">
        <v>41</v>
      </c>
      <c r="C18" s="5" t="s">
        <v>42</v>
      </c>
      <c r="D18" s="5" t="s">
        <v>43</v>
      </c>
      <c r="E18" s="7">
        <v>117.25</v>
      </c>
      <c r="F18" s="7">
        <f>+E18*210</f>
        <v>24622.5</v>
      </c>
      <c r="G18" s="12"/>
    </row>
    <row r="19" customFormat="1" ht="15.75" customHeight="1" spans="1:7">
      <c r="A19" s="13" t="s">
        <v>44</v>
      </c>
      <c r="B19" s="16" t="s">
        <v>45</v>
      </c>
      <c r="C19" s="5" t="s">
        <v>46</v>
      </c>
      <c r="D19" s="5" t="s">
        <v>10</v>
      </c>
      <c r="E19" s="7">
        <v>19.64</v>
      </c>
      <c r="F19" s="7">
        <f t="shared" ref="F19:F53" si="1">+E19*60</f>
        <v>1178.4</v>
      </c>
      <c r="G19" s="12"/>
    </row>
    <row r="20" customFormat="1" ht="15.75" customHeight="1" spans="1:7">
      <c r="A20" s="14"/>
      <c r="B20" s="16" t="s">
        <v>47</v>
      </c>
      <c r="C20" s="5" t="s">
        <v>48</v>
      </c>
      <c r="D20" s="5" t="s">
        <v>10</v>
      </c>
      <c r="E20" s="7">
        <v>15.23</v>
      </c>
      <c r="F20" s="7">
        <f t="shared" si="1"/>
        <v>913.8</v>
      </c>
      <c r="G20" s="12"/>
    </row>
    <row r="21" customFormat="1" ht="15.75" customHeight="1" spans="1:7">
      <c r="A21" s="14"/>
      <c r="B21" s="16" t="s">
        <v>49</v>
      </c>
      <c r="C21" s="5" t="s">
        <v>50</v>
      </c>
      <c r="D21" s="5" t="s">
        <v>10</v>
      </c>
      <c r="E21" s="7">
        <v>14.55</v>
      </c>
      <c r="F21" s="7">
        <f t="shared" si="1"/>
        <v>873</v>
      </c>
      <c r="G21" s="12"/>
    </row>
    <row r="22" customFormat="1" ht="15.75" customHeight="1" spans="1:7">
      <c r="A22" s="14"/>
      <c r="B22" s="16" t="s">
        <v>51</v>
      </c>
      <c r="C22" s="5" t="s">
        <v>52</v>
      </c>
      <c r="D22" s="5" t="s">
        <v>10</v>
      </c>
      <c r="E22" s="7">
        <v>3.29</v>
      </c>
      <c r="F22" s="7">
        <f t="shared" si="1"/>
        <v>197.4</v>
      </c>
      <c r="G22" s="12"/>
    </row>
    <row r="23" customFormat="1" ht="15.75" customHeight="1" spans="1:7">
      <c r="A23" s="14"/>
      <c r="B23" s="16" t="s">
        <v>53</v>
      </c>
      <c r="C23" s="5" t="s">
        <v>54</v>
      </c>
      <c r="D23" s="5" t="s">
        <v>10</v>
      </c>
      <c r="E23" s="7">
        <v>10.2</v>
      </c>
      <c r="F23" s="7">
        <f t="shared" si="1"/>
        <v>612</v>
      </c>
      <c r="G23" s="12"/>
    </row>
    <row r="24" customFormat="1" ht="15.75" customHeight="1" spans="1:7">
      <c r="A24" s="14"/>
      <c r="B24" s="16" t="s">
        <v>55</v>
      </c>
      <c r="C24" s="5" t="s">
        <v>56</v>
      </c>
      <c r="D24" s="5" t="s">
        <v>10</v>
      </c>
      <c r="E24" s="7">
        <v>50.18</v>
      </c>
      <c r="F24" s="7">
        <f t="shared" si="1"/>
        <v>3010.8</v>
      </c>
      <c r="G24" s="12"/>
    </row>
    <row r="25" customFormat="1" ht="15.75" customHeight="1" spans="1:7">
      <c r="A25" s="14"/>
      <c r="B25" s="16" t="s">
        <v>57</v>
      </c>
      <c r="C25" s="5" t="s">
        <v>58</v>
      </c>
      <c r="D25" s="5" t="s">
        <v>10</v>
      </c>
      <c r="E25" s="7">
        <v>8</v>
      </c>
      <c r="F25" s="7">
        <f t="shared" si="1"/>
        <v>480</v>
      </c>
      <c r="G25" s="12"/>
    </row>
    <row r="26" customFormat="1" ht="15.75" customHeight="1" spans="1:7">
      <c r="A26" s="14"/>
      <c r="B26" s="16" t="s">
        <v>59</v>
      </c>
      <c r="C26" s="5" t="s">
        <v>60</v>
      </c>
      <c r="D26" s="5" t="s">
        <v>10</v>
      </c>
      <c r="E26" s="7">
        <v>10.55</v>
      </c>
      <c r="F26" s="7">
        <f t="shared" si="1"/>
        <v>633</v>
      </c>
      <c r="G26" s="12"/>
    </row>
    <row r="27" customFormat="1" ht="15.75" customHeight="1" spans="1:7">
      <c r="A27" s="18"/>
      <c r="B27" s="16" t="s">
        <v>61</v>
      </c>
      <c r="C27" s="5" t="s">
        <v>62</v>
      </c>
      <c r="D27" s="5" t="s">
        <v>10</v>
      </c>
      <c r="E27" s="7">
        <v>10</v>
      </c>
      <c r="F27" s="7">
        <f t="shared" si="1"/>
        <v>600</v>
      </c>
      <c r="G27" s="12"/>
    </row>
    <row r="28" customFormat="1" ht="15.75" customHeight="1" spans="1:7">
      <c r="A28" s="14" t="s">
        <v>63</v>
      </c>
      <c r="B28" s="16" t="s">
        <v>64</v>
      </c>
      <c r="C28" s="5" t="s">
        <v>65</v>
      </c>
      <c r="D28" s="5" t="s">
        <v>10</v>
      </c>
      <c r="E28" s="7">
        <v>8</v>
      </c>
      <c r="F28" s="7">
        <f t="shared" si="1"/>
        <v>480</v>
      </c>
      <c r="G28" s="12"/>
    </row>
    <row r="29" customFormat="1" ht="15.75" customHeight="1" spans="1:7">
      <c r="A29" s="18"/>
      <c r="B29" s="16" t="s">
        <v>66</v>
      </c>
      <c r="C29" s="5" t="s">
        <v>67</v>
      </c>
      <c r="D29" s="5" t="s">
        <v>10</v>
      </c>
      <c r="E29" s="7">
        <v>26.31</v>
      </c>
      <c r="F29" s="7">
        <f t="shared" si="1"/>
        <v>1578.6</v>
      </c>
      <c r="G29" s="12"/>
    </row>
    <row r="30" customFormat="1" ht="15.75" customHeight="1" spans="1:7">
      <c r="A30" s="13" t="s">
        <v>68</v>
      </c>
      <c r="B30" s="16" t="s">
        <v>69</v>
      </c>
      <c r="C30" s="5" t="s">
        <v>70</v>
      </c>
      <c r="D30" s="5" t="s">
        <v>10</v>
      </c>
      <c r="E30" s="7">
        <v>23.5</v>
      </c>
      <c r="F30" s="7">
        <f t="shared" si="1"/>
        <v>1410</v>
      </c>
      <c r="G30" s="12"/>
    </row>
    <row r="31" customFormat="1" ht="15.75" customHeight="1" spans="1:7">
      <c r="A31" s="14"/>
      <c r="B31" s="16" t="s">
        <v>71</v>
      </c>
      <c r="C31" s="5" t="s">
        <v>72</v>
      </c>
      <c r="D31" s="5" t="s">
        <v>10</v>
      </c>
      <c r="E31" s="7">
        <v>7.58</v>
      </c>
      <c r="F31" s="7">
        <f t="shared" si="1"/>
        <v>454.8</v>
      </c>
      <c r="G31" s="12"/>
    </row>
    <row r="32" customFormat="1" ht="15.75" customHeight="1" spans="1:7">
      <c r="A32" s="14"/>
      <c r="B32" s="16" t="s">
        <v>73</v>
      </c>
      <c r="C32" s="5" t="s">
        <v>74</v>
      </c>
      <c r="D32" s="5" t="s">
        <v>10</v>
      </c>
      <c r="E32" s="7">
        <v>14.85</v>
      </c>
      <c r="F32" s="7">
        <f t="shared" si="1"/>
        <v>891</v>
      </c>
      <c r="G32" s="12"/>
    </row>
    <row r="33" customFormat="1" ht="15.75" customHeight="1" spans="1:7">
      <c r="A33" s="14"/>
      <c r="B33" s="16" t="s">
        <v>75</v>
      </c>
      <c r="C33" s="5" t="s">
        <v>76</v>
      </c>
      <c r="D33" s="5" t="s">
        <v>10</v>
      </c>
      <c r="E33" s="7">
        <v>90.28</v>
      </c>
      <c r="F33" s="7">
        <f t="shared" si="1"/>
        <v>5416.8</v>
      </c>
      <c r="G33" s="12"/>
    </row>
    <row r="34" customFormat="1" ht="15.75" customHeight="1" spans="1:7">
      <c r="A34" s="14"/>
      <c r="B34" s="16" t="s">
        <v>77</v>
      </c>
      <c r="C34" s="5" t="s">
        <v>78</v>
      </c>
      <c r="D34" s="5" t="s">
        <v>10</v>
      </c>
      <c r="E34" s="7">
        <v>35.78</v>
      </c>
      <c r="F34" s="7">
        <f t="shared" si="1"/>
        <v>2146.8</v>
      </c>
      <c r="G34" s="12"/>
    </row>
    <row r="35" customFormat="1" ht="15.75" customHeight="1" spans="1:7">
      <c r="A35" s="14"/>
      <c r="B35" s="16" t="s">
        <v>79</v>
      </c>
      <c r="C35" s="5" t="s">
        <v>80</v>
      </c>
      <c r="D35" s="5" t="s">
        <v>10</v>
      </c>
      <c r="E35" s="7">
        <v>34.59</v>
      </c>
      <c r="F35" s="7">
        <f t="shared" si="1"/>
        <v>2075.4</v>
      </c>
      <c r="G35" s="12"/>
    </row>
    <row r="36" customFormat="1" ht="15.75" customHeight="1" spans="1:7">
      <c r="A36" s="14"/>
      <c r="B36" s="16" t="s">
        <v>81</v>
      </c>
      <c r="C36" s="5" t="s">
        <v>82</v>
      </c>
      <c r="D36" s="5" t="s">
        <v>10</v>
      </c>
      <c r="E36" s="7">
        <v>60.84</v>
      </c>
      <c r="F36" s="7">
        <f t="shared" si="1"/>
        <v>3650.4</v>
      </c>
      <c r="G36" s="12"/>
    </row>
    <row r="37" customFormat="1" ht="15.75" customHeight="1" spans="1:7">
      <c r="A37" s="14"/>
      <c r="B37" s="16" t="s">
        <v>83</v>
      </c>
      <c r="C37" s="5" t="s">
        <v>84</v>
      </c>
      <c r="D37" s="5" t="s">
        <v>10</v>
      </c>
      <c r="E37" s="7">
        <v>16.44</v>
      </c>
      <c r="F37" s="7">
        <f t="shared" si="1"/>
        <v>986.4</v>
      </c>
      <c r="G37" s="12"/>
    </row>
    <row r="38" customFormat="1" ht="15.75" customHeight="1" spans="1:7">
      <c r="A38" s="18"/>
      <c r="B38" s="16" t="s">
        <v>85</v>
      </c>
      <c r="C38" s="5" t="s">
        <v>86</v>
      </c>
      <c r="D38" s="5" t="s">
        <v>43</v>
      </c>
      <c r="E38" s="7">
        <v>11.95</v>
      </c>
      <c r="F38" s="7">
        <f>+E38*210</f>
        <v>2509.5</v>
      </c>
      <c r="G38" s="12"/>
    </row>
    <row r="39" customFormat="1" ht="15.75" customHeight="1" spans="1:7">
      <c r="A39" s="20" t="s">
        <v>87</v>
      </c>
      <c r="B39" s="16" t="s">
        <v>88</v>
      </c>
      <c r="C39" s="5" t="s">
        <v>89</v>
      </c>
      <c r="D39" s="5" t="s">
        <v>10</v>
      </c>
      <c r="E39" s="7">
        <v>42.15</v>
      </c>
      <c r="F39" s="7">
        <f t="shared" ref="F39:F52" si="2">+E39*60</f>
        <v>2529</v>
      </c>
      <c r="G39" s="12"/>
    </row>
    <row r="40" customFormat="1" ht="15.75" customHeight="1" spans="1:7">
      <c r="A40" s="21"/>
      <c r="B40" s="16" t="s">
        <v>90</v>
      </c>
      <c r="C40" s="5" t="s">
        <v>91</v>
      </c>
      <c r="D40" s="5" t="s">
        <v>10</v>
      </c>
      <c r="E40" s="7">
        <v>25.3</v>
      </c>
      <c r="F40" s="7">
        <f t="shared" si="2"/>
        <v>1518</v>
      </c>
      <c r="G40" s="12"/>
    </row>
    <row r="41" customFormat="1" ht="15.75" customHeight="1" spans="1:7">
      <c r="A41" s="21"/>
      <c r="B41" s="16" t="s">
        <v>92</v>
      </c>
      <c r="C41" s="5" t="s">
        <v>93</v>
      </c>
      <c r="D41" s="5" t="s">
        <v>10</v>
      </c>
      <c r="E41" s="22">
        <v>106.1</v>
      </c>
      <c r="F41" s="7">
        <f t="shared" si="2"/>
        <v>6366</v>
      </c>
      <c r="G41" s="12"/>
    </row>
    <row r="42" customFormat="1" ht="15.75" customHeight="1" spans="1:7">
      <c r="A42" s="21"/>
      <c r="B42" s="16" t="s">
        <v>94</v>
      </c>
      <c r="C42" s="5" t="s">
        <v>95</v>
      </c>
      <c r="D42" s="5" t="s">
        <v>10</v>
      </c>
      <c r="E42" s="7">
        <v>24</v>
      </c>
      <c r="F42" s="7">
        <f t="shared" si="2"/>
        <v>1440</v>
      </c>
      <c r="G42" s="12"/>
    </row>
    <row r="43" customFormat="1" ht="15.75" customHeight="1" spans="1:7">
      <c r="A43" s="21"/>
      <c r="B43" s="16" t="s">
        <v>96</v>
      </c>
      <c r="C43" s="5" t="s">
        <v>97</v>
      </c>
      <c r="D43" s="5" t="s">
        <v>10</v>
      </c>
      <c r="E43" s="22">
        <v>36.18</v>
      </c>
      <c r="F43" s="7">
        <f t="shared" si="2"/>
        <v>2170.8</v>
      </c>
      <c r="G43" s="12"/>
    </row>
    <row r="44" customFormat="1" ht="15.75" customHeight="1" spans="1:7">
      <c r="A44" s="21"/>
      <c r="B44" s="16" t="s">
        <v>98</v>
      </c>
      <c r="C44" s="5" t="s">
        <v>99</v>
      </c>
      <c r="D44" s="5" t="s">
        <v>10</v>
      </c>
      <c r="E44" s="7">
        <v>32.16</v>
      </c>
      <c r="F44" s="7">
        <f t="shared" si="2"/>
        <v>1929.6</v>
      </c>
      <c r="G44" s="12"/>
    </row>
    <row r="45" customFormat="1" ht="15.75" customHeight="1" spans="1:7">
      <c r="A45" s="21"/>
      <c r="B45" s="16" t="s">
        <v>100</v>
      </c>
      <c r="C45" s="5" t="s">
        <v>101</v>
      </c>
      <c r="D45" s="5" t="s">
        <v>10</v>
      </c>
      <c r="E45" s="7">
        <v>25.35</v>
      </c>
      <c r="F45" s="7">
        <f t="shared" si="2"/>
        <v>1521</v>
      </c>
      <c r="G45" s="12"/>
    </row>
    <row r="46" customFormat="1" ht="15.75" customHeight="1" spans="1:7">
      <c r="A46" s="21"/>
      <c r="B46" s="16" t="s">
        <v>102</v>
      </c>
      <c r="C46" s="5" t="s">
        <v>103</v>
      </c>
      <c r="D46" s="5" t="s">
        <v>10</v>
      </c>
      <c r="E46" s="7">
        <v>23.62</v>
      </c>
      <c r="F46" s="7">
        <f t="shared" si="2"/>
        <v>1417.2</v>
      </c>
      <c r="G46" s="12"/>
    </row>
    <row r="47" customFormat="1" ht="15.75" customHeight="1" spans="1:7">
      <c r="A47" s="21"/>
      <c r="B47" s="16" t="s">
        <v>104</v>
      </c>
      <c r="C47" s="5" t="s">
        <v>105</v>
      </c>
      <c r="D47" s="5" t="s">
        <v>10</v>
      </c>
      <c r="E47" s="7">
        <v>99.51</v>
      </c>
      <c r="F47" s="7">
        <f t="shared" si="2"/>
        <v>5970.6</v>
      </c>
      <c r="G47" s="12"/>
    </row>
    <row r="48" customFormat="1" ht="15.75" customHeight="1" spans="1:7">
      <c r="A48" s="21"/>
      <c r="B48" s="16" t="s">
        <v>106</v>
      </c>
      <c r="C48" s="5" t="s">
        <v>107</v>
      </c>
      <c r="D48" s="5" t="s">
        <v>10</v>
      </c>
      <c r="E48" s="7">
        <v>57.4</v>
      </c>
      <c r="F48" s="7">
        <f t="shared" si="2"/>
        <v>3444</v>
      </c>
      <c r="G48" s="12"/>
    </row>
    <row r="49" customFormat="1" ht="15.75" customHeight="1" spans="1:7">
      <c r="A49" s="23"/>
      <c r="B49" s="16" t="s">
        <v>108</v>
      </c>
      <c r="C49" s="5" t="s">
        <v>109</v>
      </c>
      <c r="D49" s="5" t="s">
        <v>10</v>
      </c>
      <c r="E49" s="7">
        <v>95</v>
      </c>
      <c r="F49" s="7">
        <f t="shared" si="2"/>
        <v>5700</v>
      </c>
      <c r="G49" s="12"/>
    </row>
    <row r="50" customFormat="1" ht="15.75" customHeight="1" spans="1:7">
      <c r="A50" s="18" t="s">
        <v>110</v>
      </c>
      <c r="B50" s="16" t="s">
        <v>111</v>
      </c>
      <c r="C50" s="5" t="s">
        <v>112</v>
      </c>
      <c r="D50" s="5" t="s">
        <v>10</v>
      </c>
      <c r="E50" s="7">
        <v>63</v>
      </c>
      <c r="F50" s="7">
        <f t="shared" si="2"/>
        <v>3780</v>
      </c>
      <c r="G50" s="12"/>
    </row>
    <row r="51" customFormat="1" ht="15.75" customHeight="1" spans="1:7">
      <c r="A51" s="8" t="s">
        <v>113</v>
      </c>
      <c r="B51" s="16" t="s">
        <v>114</v>
      </c>
      <c r="C51" s="5" t="s">
        <v>115</v>
      </c>
      <c r="D51" s="5" t="s">
        <v>10</v>
      </c>
      <c r="E51" s="7">
        <v>27.31</v>
      </c>
      <c r="F51" s="7">
        <f t="shared" si="2"/>
        <v>1638.6</v>
      </c>
      <c r="G51" s="12"/>
    </row>
    <row r="52" customFormat="1" ht="15.75" customHeight="1" spans="1:7">
      <c r="A52" s="8"/>
      <c r="B52" s="16" t="s">
        <v>116</v>
      </c>
      <c r="C52" s="5" t="s">
        <v>117</v>
      </c>
      <c r="D52" s="5" t="s">
        <v>10</v>
      </c>
      <c r="E52" s="7">
        <v>296</v>
      </c>
      <c r="F52" s="7">
        <f t="shared" si="2"/>
        <v>17760</v>
      </c>
      <c r="G52" s="12"/>
    </row>
    <row r="53" ht="15.75" spans="1:7">
      <c r="C53" s="29"/>
    </row>
  </sheetData>
  <autoFilter xmlns:etc="http://www.wps.cn/officeDocument/2017/etCustomData" ref="A2:F53" etc:filterBottomFollowUsedRange="0">
    <extLst/>
  </autoFilter>
  <mergeCells count="11">
    <mergeCell ref="A1:F1"/>
    <mergeCell ref="A3:A7"/>
    <mergeCell ref="A8:A9"/>
    <mergeCell ref="A10:A11"/>
    <mergeCell ref="A12:A13"/>
    <mergeCell ref="A14:A18"/>
    <mergeCell ref="A19:A27"/>
    <mergeCell ref="A28:A29"/>
    <mergeCell ref="A30:A38"/>
    <mergeCell ref="A39:A49"/>
    <mergeCell ref="A51:A52"/>
  </mergeCells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zoomScale="115" zoomScaleNormal="115" workbookViewId="0">
      <selection activeCell="B9" sqref="B9"/>
    </sheetView>
  </sheetViews>
  <sheetFormatPr defaultColWidth="9" defaultRowHeight="13.5"/>
  <cols>
    <col min="1" max="1" width="10.125" customWidth="1"/>
    <col min="2" max="2" width="25" customWidth="1"/>
    <col min="3" max="3" width="12.625" customWidth="1"/>
    <col min="4" max="4" width="10.625" customWidth="1"/>
    <col min="5" max="5" width="14.625" customWidth="1"/>
    <col min="6" max="6" width="10.875" customWidth="1"/>
    <col min="7" max="7" width="13.375" customWidth="1"/>
    <col min="8" max="8" width="10.875" customWidth="1"/>
    <col min="9" max="10" width="13.375" customWidth="1"/>
    <col min="11" max="11" width="22.625" customWidth="1"/>
    <col min="12" max="12" width="37.875" style="12" customWidth="1"/>
  </cols>
  <sheetData>
    <row r="1" ht="41" customHeight="1" spans="1:12">
      <c r="A1" s="1" t="s">
        <v>118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8" customHeight="1" spans="1:12">
      <c r="A2" s="2" t="s">
        <v>1</v>
      </c>
      <c r="B2" s="3" t="s">
        <v>2</v>
      </c>
      <c r="C2" s="3" t="s">
        <v>3</v>
      </c>
      <c r="D2" s="3" t="s">
        <v>119</v>
      </c>
      <c r="E2" s="3"/>
      <c r="F2" s="3" t="s">
        <v>120</v>
      </c>
      <c r="G2" s="3" t="s">
        <v>121</v>
      </c>
      <c r="H2" s="3" t="s">
        <v>122</v>
      </c>
      <c r="I2" s="3" t="s">
        <v>123</v>
      </c>
      <c r="J2" s="3" t="s">
        <v>124</v>
      </c>
      <c r="K2" s="3" t="s">
        <v>125</v>
      </c>
    </row>
    <row r="3" ht="15.75" spans="1:12">
      <c r="A3" s="4" t="s">
        <v>7</v>
      </c>
      <c r="B3" s="5" t="s">
        <v>8</v>
      </c>
      <c r="C3" s="5">
        <v>18994216866</v>
      </c>
      <c r="D3" s="6" t="s">
        <v>126</v>
      </c>
      <c r="E3" s="7">
        <v>1</v>
      </c>
      <c r="F3" s="7">
        <v>0.025</v>
      </c>
      <c r="G3" s="7">
        <v>2025.12</v>
      </c>
      <c r="H3" s="7">
        <v>51.86</v>
      </c>
      <c r="I3" s="7">
        <v>51.86</v>
      </c>
      <c r="J3" s="7">
        <f t="shared" ref="J3:J6" si="0">+I3</f>
        <v>51.86</v>
      </c>
      <c r="K3" s="6" t="s">
        <v>127</v>
      </c>
    </row>
    <row r="4" ht="15.75" spans="1:12">
      <c r="A4" s="4"/>
      <c r="B4" s="9" t="s">
        <v>11</v>
      </c>
      <c r="C4" s="5">
        <v>18796180978</v>
      </c>
      <c r="D4" s="6" t="s">
        <v>128</v>
      </c>
      <c r="E4" s="7">
        <v>18</v>
      </c>
      <c r="F4" s="7">
        <v>0.017</v>
      </c>
      <c r="G4" s="7" t="s">
        <v>129</v>
      </c>
      <c r="H4" s="7">
        <v>8.41</v>
      </c>
      <c r="I4" s="7">
        <v>8.41</v>
      </c>
      <c r="J4" s="7">
        <v>8.31</v>
      </c>
      <c r="K4" s="6" t="s">
        <v>130</v>
      </c>
    </row>
    <row r="5" ht="15.75" spans="1:12">
      <c r="A5" s="4"/>
      <c r="B5" s="5" t="s">
        <v>13</v>
      </c>
      <c r="C5" s="5">
        <v>15371774996</v>
      </c>
      <c r="D5" s="6" t="s">
        <v>131</v>
      </c>
      <c r="E5" s="7">
        <v>13</v>
      </c>
      <c r="F5" s="7">
        <v>0.016</v>
      </c>
      <c r="G5" s="7">
        <v>2025.08</v>
      </c>
      <c r="H5" s="7">
        <v>1.71</v>
      </c>
      <c r="I5" s="7">
        <v>1.71</v>
      </c>
      <c r="J5" s="7">
        <f t="shared" si="0"/>
        <v>1.71</v>
      </c>
      <c r="K5" s="6" t="s">
        <v>132</v>
      </c>
    </row>
    <row r="6" ht="15.75" spans="1:12">
      <c r="A6" s="4"/>
      <c r="B6" s="5" t="s">
        <v>15</v>
      </c>
      <c r="C6" s="5">
        <v>13951429002</v>
      </c>
      <c r="D6" s="6" t="s">
        <v>133</v>
      </c>
      <c r="E6" s="7">
        <v>12</v>
      </c>
      <c r="F6" s="7">
        <v>0.018</v>
      </c>
      <c r="G6" s="7">
        <v>2025.09</v>
      </c>
      <c r="H6" s="7">
        <v>35</v>
      </c>
      <c r="I6" s="7">
        <v>35</v>
      </c>
      <c r="J6" s="7">
        <f t="shared" si="0"/>
        <v>35</v>
      </c>
      <c r="K6" s="6" t="s">
        <v>130</v>
      </c>
    </row>
    <row r="7" ht="15.75" spans="1:12">
      <c r="A7" s="4"/>
      <c r="B7" s="9" t="s">
        <v>17</v>
      </c>
      <c r="C7" s="5">
        <v>15606274339</v>
      </c>
      <c r="D7" s="6" t="s">
        <v>134</v>
      </c>
      <c r="E7" s="7">
        <v>13</v>
      </c>
      <c r="F7" s="7">
        <v>0.017</v>
      </c>
      <c r="G7" s="10">
        <v>2025.1</v>
      </c>
      <c r="H7" s="7">
        <v>8.48</v>
      </c>
      <c r="I7" s="7">
        <v>8.48</v>
      </c>
      <c r="J7" s="7">
        <v>8.45</v>
      </c>
      <c r="K7" s="6" t="s">
        <v>130</v>
      </c>
    </row>
    <row r="8" customFormat="1" ht="15.75" spans="1:12">
      <c r="A8" s="13" t="s">
        <v>19</v>
      </c>
      <c r="B8" s="5" t="s">
        <v>20</v>
      </c>
      <c r="C8" s="5">
        <v>13063558305</v>
      </c>
      <c r="D8" s="6" t="s">
        <v>135</v>
      </c>
      <c r="E8" s="7" t="s">
        <v>136</v>
      </c>
      <c r="F8" s="7">
        <v>0.015</v>
      </c>
      <c r="G8" s="7">
        <v>2025.12</v>
      </c>
      <c r="H8" s="7">
        <v>50</v>
      </c>
      <c r="I8" s="7">
        <v>50</v>
      </c>
      <c r="J8" s="7">
        <f>+I8</f>
        <v>50</v>
      </c>
      <c r="K8" s="6" t="s">
        <v>130</v>
      </c>
      <c r="L8" s="12"/>
    </row>
    <row r="9" customFormat="1" ht="15.75" spans="1:12">
      <c r="A9" s="14"/>
      <c r="B9" s="9" t="s">
        <v>22</v>
      </c>
      <c r="C9" s="5">
        <v>19834545313</v>
      </c>
      <c r="D9" s="6" t="s">
        <v>137</v>
      </c>
      <c r="E9" s="7">
        <v>10</v>
      </c>
      <c r="F9" s="7">
        <v>0.015</v>
      </c>
      <c r="G9" s="10">
        <v>2025.1</v>
      </c>
      <c r="H9" s="7">
        <v>39.66</v>
      </c>
      <c r="I9" s="7">
        <v>39.66</v>
      </c>
      <c r="J9" s="7">
        <v>39.06</v>
      </c>
      <c r="K9" s="6" t="s">
        <v>138</v>
      </c>
      <c r="L9" s="12"/>
    </row>
    <row r="10" ht="15.75" spans="1:12">
      <c r="A10" s="13" t="s">
        <v>24</v>
      </c>
      <c r="B10" s="9" t="s">
        <v>25</v>
      </c>
      <c r="C10" s="5">
        <v>18112291194</v>
      </c>
      <c r="D10" s="6" t="s">
        <v>139</v>
      </c>
      <c r="E10" s="7" t="s">
        <v>140</v>
      </c>
      <c r="F10" s="7">
        <v>0.015</v>
      </c>
      <c r="G10" s="10">
        <v>2025.1</v>
      </c>
      <c r="H10" s="7">
        <v>17.33</v>
      </c>
      <c r="I10" s="7">
        <v>17.33</v>
      </c>
      <c r="J10" s="7">
        <v>16.13</v>
      </c>
      <c r="K10" s="6" t="s">
        <v>141</v>
      </c>
    </row>
    <row r="11" ht="15.75" spans="1:12">
      <c r="A11" s="14"/>
      <c r="B11" s="9" t="s">
        <v>27</v>
      </c>
      <c r="C11" s="5">
        <v>18914857963</v>
      </c>
      <c r="D11" s="6" t="s">
        <v>142</v>
      </c>
      <c r="E11" s="15" t="s">
        <v>143</v>
      </c>
      <c r="F11" s="7">
        <v>0.015</v>
      </c>
      <c r="G11" s="10">
        <v>2025.1</v>
      </c>
      <c r="H11" s="7">
        <v>15.67</v>
      </c>
      <c r="I11" s="7">
        <v>15.67</v>
      </c>
      <c r="J11" s="7">
        <v>15.6</v>
      </c>
      <c r="K11" s="6" t="s">
        <v>130</v>
      </c>
    </row>
    <row r="12" ht="15.75" spans="1:12">
      <c r="A12" s="8" t="s">
        <v>29</v>
      </c>
      <c r="B12" s="16" t="s">
        <v>30</v>
      </c>
      <c r="C12" s="5">
        <v>13912213514</v>
      </c>
      <c r="D12" s="6" t="s">
        <v>144</v>
      </c>
      <c r="E12" s="15"/>
      <c r="F12" s="7">
        <v>0.016</v>
      </c>
      <c r="G12" s="10">
        <v>2025.12</v>
      </c>
      <c r="H12" s="7">
        <v>79.12</v>
      </c>
      <c r="I12" s="7">
        <v>74.15</v>
      </c>
      <c r="J12" s="7">
        <v>74.11</v>
      </c>
      <c r="K12" s="6" t="s">
        <v>145</v>
      </c>
      <c r="L12" s="17"/>
    </row>
    <row r="13" ht="15.75" spans="1:12">
      <c r="A13" s="8"/>
      <c r="B13" s="5" t="s">
        <v>30</v>
      </c>
      <c r="C13" s="5">
        <v>13912213514</v>
      </c>
      <c r="D13" s="6" t="s">
        <v>144</v>
      </c>
      <c r="E13" s="15"/>
      <c r="F13" s="7">
        <v>0.015</v>
      </c>
      <c r="G13" s="10">
        <v>2026.01</v>
      </c>
      <c r="H13" s="7">
        <v>30</v>
      </c>
      <c r="I13" s="7">
        <v>28.79</v>
      </c>
      <c r="J13" s="7">
        <f t="shared" ref="J13:J22" si="1">+I13</f>
        <v>28.79</v>
      </c>
      <c r="K13" s="6" t="s">
        <v>146</v>
      </c>
      <c r="L13" s="17"/>
    </row>
    <row r="14" ht="15.75" spans="1:12">
      <c r="A14" s="13" t="s">
        <v>32</v>
      </c>
      <c r="B14" s="5" t="s">
        <v>33</v>
      </c>
      <c r="C14" s="5">
        <v>13575708216</v>
      </c>
      <c r="D14" s="6" t="s">
        <v>147</v>
      </c>
      <c r="E14" s="7" t="s">
        <v>148</v>
      </c>
      <c r="F14" s="7">
        <v>0.015</v>
      </c>
      <c r="G14" s="10">
        <v>2025.1</v>
      </c>
      <c r="H14" s="7">
        <v>8.98</v>
      </c>
      <c r="I14" s="7">
        <v>8.98</v>
      </c>
      <c r="J14" s="7">
        <f t="shared" si="1"/>
        <v>8.98</v>
      </c>
      <c r="K14" s="6" t="s">
        <v>130</v>
      </c>
    </row>
    <row r="15" ht="15.75" spans="1:12">
      <c r="A15" s="14"/>
      <c r="B15" s="9" t="s">
        <v>35</v>
      </c>
      <c r="C15" s="5">
        <v>18014386097</v>
      </c>
      <c r="D15" s="6" t="s">
        <v>149</v>
      </c>
      <c r="E15" s="7" t="s">
        <v>150</v>
      </c>
      <c r="F15" s="7">
        <v>0.015</v>
      </c>
      <c r="G15" s="10">
        <v>2025.1</v>
      </c>
      <c r="H15" s="7">
        <v>10.58</v>
      </c>
      <c r="I15" s="7">
        <v>10.58</v>
      </c>
      <c r="J15" s="7">
        <v>10.58</v>
      </c>
      <c r="K15" s="6" t="s">
        <v>130</v>
      </c>
    </row>
    <row r="16" ht="15.75" spans="1:12">
      <c r="A16" s="14"/>
      <c r="B16" s="9" t="s">
        <v>37</v>
      </c>
      <c r="C16" s="5">
        <v>15254099499</v>
      </c>
      <c r="D16" s="6" t="s">
        <v>151</v>
      </c>
      <c r="E16" s="7" t="s">
        <v>152</v>
      </c>
      <c r="F16" s="7">
        <v>0.02</v>
      </c>
      <c r="G16" s="7">
        <v>2025.12</v>
      </c>
      <c r="H16" s="7">
        <v>43.36</v>
      </c>
      <c r="I16" s="7">
        <v>43.36</v>
      </c>
      <c r="J16" s="7">
        <v>43.36</v>
      </c>
      <c r="K16" s="6" t="s">
        <v>153</v>
      </c>
    </row>
    <row r="17" ht="15.75" spans="1:12">
      <c r="A17" s="18"/>
      <c r="B17" s="5" t="s">
        <v>39</v>
      </c>
      <c r="C17" s="5">
        <v>15370936099</v>
      </c>
      <c r="D17" s="6" t="s">
        <v>149</v>
      </c>
      <c r="E17" s="7" t="s">
        <v>154</v>
      </c>
      <c r="F17" s="7">
        <v>0.015</v>
      </c>
      <c r="G17" s="7">
        <v>2025.11</v>
      </c>
      <c r="H17" s="7">
        <v>4.08</v>
      </c>
      <c r="I17" s="7">
        <v>4.08</v>
      </c>
      <c r="J17" s="7">
        <f t="shared" si="1"/>
        <v>4.08</v>
      </c>
      <c r="K17" s="6" t="s">
        <v>155</v>
      </c>
    </row>
    <row r="18" customFormat="1" ht="15.75" spans="1:12">
      <c r="A18" s="13" t="s">
        <v>44</v>
      </c>
      <c r="B18" s="5" t="s">
        <v>45</v>
      </c>
      <c r="C18" s="5">
        <v>15862744166</v>
      </c>
      <c r="D18" s="6" t="s">
        <v>156</v>
      </c>
      <c r="E18" s="7"/>
      <c r="F18" s="7">
        <v>0.015</v>
      </c>
      <c r="G18" s="10">
        <v>2025.1</v>
      </c>
      <c r="H18" s="7">
        <v>19.64</v>
      </c>
      <c r="I18" s="7">
        <v>19.64</v>
      </c>
      <c r="J18" s="7">
        <f t="shared" si="1"/>
        <v>19.64</v>
      </c>
      <c r="K18" s="6" t="s">
        <v>130</v>
      </c>
      <c r="L18" s="12"/>
    </row>
    <row r="19" customFormat="1" ht="15.75" spans="1:12">
      <c r="A19" s="14"/>
      <c r="B19" s="5" t="s">
        <v>47</v>
      </c>
      <c r="C19" s="5">
        <v>18385763676</v>
      </c>
      <c r="D19" s="6" t="s">
        <v>157</v>
      </c>
      <c r="E19" s="7"/>
      <c r="F19" s="7">
        <v>0.015</v>
      </c>
      <c r="G19" s="10">
        <v>2025.1</v>
      </c>
      <c r="H19" s="7">
        <v>15.23</v>
      </c>
      <c r="I19" s="7">
        <v>15.23</v>
      </c>
      <c r="J19" s="7">
        <f t="shared" si="1"/>
        <v>15.23</v>
      </c>
      <c r="K19" s="6" t="s">
        <v>130</v>
      </c>
      <c r="L19" s="12"/>
    </row>
    <row r="20" customFormat="1" ht="15.75" spans="1:12">
      <c r="A20" s="14"/>
      <c r="B20" s="5" t="s">
        <v>49</v>
      </c>
      <c r="C20" s="5">
        <v>15068831276</v>
      </c>
      <c r="D20" s="6" t="s">
        <v>158</v>
      </c>
      <c r="E20" s="7"/>
      <c r="F20" s="7">
        <v>0.015</v>
      </c>
      <c r="G20" s="10">
        <v>2025.1</v>
      </c>
      <c r="H20" s="7">
        <v>14.55</v>
      </c>
      <c r="I20" s="7">
        <v>14.55</v>
      </c>
      <c r="J20" s="7">
        <f t="shared" si="1"/>
        <v>14.55</v>
      </c>
      <c r="K20" s="6" t="s">
        <v>130</v>
      </c>
      <c r="L20" s="12"/>
    </row>
    <row r="21" customFormat="1" ht="15.75" spans="1:12">
      <c r="A21" s="14"/>
      <c r="B21" s="5" t="s">
        <v>51</v>
      </c>
      <c r="C21" s="5">
        <v>15051212344</v>
      </c>
      <c r="D21" s="6" t="s">
        <v>158</v>
      </c>
      <c r="E21" s="7"/>
      <c r="F21" s="7">
        <v>0.015</v>
      </c>
      <c r="G21" s="10">
        <v>2025.1</v>
      </c>
      <c r="H21" s="7">
        <v>3.29</v>
      </c>
      <c r="I21" s="7">
        <v>3.29</v>
      </c>
      <c r="J21" s="7">
        <f t="shared" si="1"/>
        <v>3.29</v>
      </c>
      <c r="K21" s="6" t="s">
        <v>130</v>
      </c>
      <c r="L21" s="12"/>
    </row>
    <row r="22" customFormat="1" ht="15.75" spans="1:12">
      <c r="A22" s="14"/>
      <c r="B22" s="5" t="s">
        <v>53</v>
      </c>
      <c r="C22" s="5">
        <v>15312435198</v>
      </c>
      <c r="D22" s="6" t="s">
        <v>159</v>
      </c>
      <c r="E22" s="7"/>
      <c r="F22" s="7">
        <v>0.015</v>
      </c>
      <c r="G22" s="10">
        <v>2025.1</v>
      </c>
      <c r="H22" s="7">
        <v>10.2</v>
      </c>
      <c r="I22" s="7">
        <v>10.2</v>
      </c>
      <c r="J22" s="7">
        <f t="shared" si="1"/>
        <v>10.2</v>
      </c>
      <c r="K22" s="6" t="s">
        <v>130</v>
      </c>
      <c r="L22" s="12"/>
    </row>
    <row r="23" customFormat="1" ht="15.75" spans="1:12">
      <c r="A23" s="14"/>
      <c r="B23" s="9" t="s">
        <v>55</v>
      </c>
      <c r="C23" s="5">
        <v>15951429766</v>
      </c>
      <c r="D23" s="6" t="s">
        <v>160</v>
      </c>
      <c r="E23" s="7"/>
      <c r="F23" s="7">
        <v>0.015</v>
      </c>
      <c r="G23" s="10">
        <v>2025.1</v>
      </c>
      <c r="H23" s="7">
        <v>51.61</v>
      </c>
      <c r="I23" s="7">
        <v>51.56</v>
      </c>
      <c r="J23" s="7">
        <v>50.18</v>
      </c>
      <c r="K23" s="6" t="s">
        <v>130</v>
      </c>
      <c r="L23" s="12"/>
    </row>
    <row r="24" customFormat="1" ht="15.75" spans="1:12">
      <c r="A24" s="14"/>
      <c r="B24" s="9" t="s">
        <v>57</v>
      </c>
      <c r="C24" s="5">
        <v>15225792728</v>
      </c>
      <c r="D24" s="6" t="s">
        <v>160</v>
      </c>
      <c r="E24" s="7"/>
      <c r="F24" s="7">
        <v>0.015</v>
      </c>
      <c r="G24" s="10">
        <v>2025.1</v>
      </c>
      <c r="H24" s="7">
        <v>8.09</v>
      </c>
      <c r="I24" s="7">
        <v>8.09</v>
      </c>
      <c r="J24" s="7">
        <v>8</v>
      </c>
      <c r="K24" s="6" t="s">
        <v>130</v>
      </c>
      <c r="L24" s="12"/>
    </row>
    <row r="25" customFormat="1" ht="15.75" spans="1:12">
      <c r="A25" s="14"/>
      <c r="B25" s="9" t="s">
        <v>59</v>
      </c>
      <c r="C25" s="5">
        <v>18012896016</v>
      </c>
      <c r="D25" s="6" t="s">
        <v>160</v>
      </c>
      <c r="E25" s="7"/>
      <c r="F25" s="7">
        <v>0.015</v>
      </c>
      <c r="G25" s="10">
        <v>2025.1</v>
      </c>
      <c r="H25" s="7">
        <v>10.73</v>
      </c>
      <c r="I25" s="7">
        <v>10.73</v>
      </c>
      <c r="J25" s="7">
        <v>10.55</v>
      </c>
      <c r="K25" s="6" t="s">
        <v>130</v>
      </c>
      <c r="L25" s="12"/>
    </row>
    <row r="26" customFormat="1" ht="15.75" spans="1:12">
      <c r="A26" s="18"/>
      <c r="B26" s="5" t="s">
        <v>61</v>
      </c>
      <c r="C26" s="5">
        <v>15962931972</v>
      </c>
      <c r="D26" s="6" t="s">
        <v>161</v>
      </c>
      <c r="E26" s="7"/>
      <c r="F26" s="7">
        <v>0.015</v>
      </c>
      <c r="G26" s="10">
        <v>2025.1</v>
      </c>
      <c r="H26" s="7">
        <v>10</v>
      </c>
      <c r="I26" s="7">
        <v>10</v>
      </c>
      <c r="J26" s="7">
        <f>+I26</f>
        <v>10</v>
      </c>
      <c r="K26" s="6" t="s">
        <v>130</v>
      </c>
      <c r="L26" s="12"/>
    </row>
    <row r="27" customFormat="1" ht="15.75" spans="1:12">
      <c r="A27" s="14" t="s">
        <v>63</v>
      </c>
      <c r="B27" s="9" t="s">
        <v>64</v>
      </c>
      <c r="C27" s="5">
        <v>13773841652</v>
      </c>
      <c r="D27" s="6" t="s">
        <v>162</v>
      </c>
      <c r="E27" s="7">
        <v>38</v>
      </c>
      <c r="F27" s="7">
        <v>0.015</v>
      </c>
      <c r="G27" s="10">
        <v>2025.1</v>
      </c>
      <c r="H27" s="7">
        <v>8</v>
      </c>
      <c r="I27" s="7">
        <v>8</v>
      </c>
      <c r="J27" s="7">
        <v>8</v>
      </c>
      <c r="K27" s="6" t="s">
        <v>130</v>
      </c>
      <c r="L27" s="12"/>
    </row>
    <row r="28" customFormat="1" ht="15.75" spans="1:12">
      <c r="A28" s="18"/>
      <c r="B28" s="9" t="s">
        <v>66</v>
      </c>
      <c r="C28" s="5">
        <v>18352656043</v>
      </c>
      <c r="D28" s="6" t="s">
        <v>163</v>
      </c>
      <c r="E28" s="7">
        <v>12</v>
      </c>
      <c r="F28" s="7">
        <v>0.015</v>
      </c>
      <c r="G28" s="10">
        <v>2025.1</v>
      </c>
      <c r="H28" s="7">
        <v>28</v>
      </c>
      <c r="I28" s="7">
        <v>28</v>
      </c>
      <c r="J28" s="7">
        <v>26.31</v>
      </c>
      <c r="K28" s="6" t="s">
        <v>130</v>
      </c>
      <c r="L28" s="12"/>
    </row>
    <row r="29" customFormat="1" ht="15.75" spans="1:12">
      <c r="A29" s="4" t="s">
        <v>68</v>
      </c>
      <c r="B29" s="9" t="s">
        <v>69</v>
      </c>
      <c r="C29" s="5">
        <v>13626296642</v>
      </c>
      <c r="D29" s="6" t="s">
        <v>164</v>
      </c>
      <c r="E29" s="7" t="s">
        <v>165</v>
      </c>
      <c r="F29" s="7">
        <v>0.015</v>
      </c>
      <c r="G29" s="7">
        <v>2025.12</v>
      </c>
      <c r="H29" s="7">
        <v>26.12</v>
      </c>
      <c r="I29" s="7">
        <v>23.5</v>
      </c>
      <c r="J29" s="7">
        <v>23.5</v>
      </c>
      <c r="K29" s="6" t="s">
        <v>130</v>
      </c>
      <c r="L29" s="12"/>
    </row>
    <row r="30" customFormat="1" ht="15.75" spans="1:12">
      <c r="A30" s="4"/>
      <c r="B30" s="5" t="s">
        <v>71</v>
      </c>
      <c r="C30" s="5">
        <v>18020192398</v>
      </c>
      <c r="D30" s="6" t="s">
        <v>166</v>
      </c>
      <c r="E30" s="7">
        <v>6</v>
      </c>
      <c r="F30" s="7">
        <v>0.015</v>
      </c>
      <c r="G30" s="7">
        <v>2025.12</v>
      </c>
      <c r="H30" s="7">
        <v>7.58</v>
      </c>
      <c r="I30" s="7">
        <v>7.58</v>
      </c>
      <c r="J30" s="7">
        <f t="shared" ref="J30:J39" si="2">+I30</f>
        <v>7.58</v>
      </c>
      <c r="K30" s="6" t="s">
        <v>130</v>
      </c>
      <c r="L30" s="12"/>
    </row>
    <row r="31" customFormat="1" ht="15.75" spans="1:12">
      <c r="A31" s="4"/>
      <c r="B31" s="9" t="s">
        <v>73</v>
      </c>
      <c r="C31" s="5">
        <v>18012892137</v>
      </c>
      <c r="D31" s="6" t="s">
        <v>164</v>
      </c>
      <c r="E31" s="7">
        <v>13</v>
      </c>
      <c r="F31" s="7">
        <v>0.015</v>
      </c>
      <c r="G31" s="7">
        <v>2025.12</v>
      </c>
      <c r="H31" s="7">
        <v>19.02</v>
      </c>
      <c r="I31" s="7">
        <v>14.85</v>
      </c>
      <c r="J31" s="7">
        <v>14.85</v>
      </c>
      <c r="K31" s="6" t="s">
        <v>130</v>
      </c>
      <c r="L31" s="12"/>
    </row>
    <row r="32" customFormat="1" ht="15.75" spans="1:12">
      <c r="A32" s="4"/>
      <c r="B32" s="19" t="s">
        <v>167</v>
      </c>
      <c r="C32" s="5">
        <v>15055879159</v>
      </c>
      <c r="D32" s="6" t="s">
        <v>168</v>
      </c>
      <c r="E32" s="7">
        <v>9</v>
      </c>
      <c r="F32" s="7">
        <v>0.017</v>
      </c>
      <c r="G32" s="7">
        <v>2025.12</v>
      </c>
      <c r="H32" s="7">
        <v>35.28</v>
      </c>
      <c r="I32" s="7">
        <v>35.28</v>
      </c>
      <c r="J32" s="7"/>
      <c r="K32" s="6"/>
      <c r="L32" s="12"/>
    </row>
    <row r="33" customFormat="1" ht="15.75" spans="1:12">
      <c r="A33" s="4"/>
      <c r="B33" s="5" t="s">
        <v>75</v>
      </c>
      <c r="C33" s="5">
        <v>13775438697</v>
      </c>
      <c r="D33" s="6" t="s">
        <v>169</v>
      </c>
      <c r="E33" s="7" t="s">
        <v>170</v>
      </c>
      <c r="F33" s="7">
        <v>0.015</v>
      </c>
      <c r="G33" s="7">
        <v>2025.11</v>
      </c>
      <c r="H33" s="7">
        <v>113.97</v>
      </c>
      <c r="I33" s="7">
        <v>90.28</v>
      </c>
      <c r="J33" s="7">
        <f t="shared" si="2"/>
        <v>90.28</v>
      </c>
      <c r="K33" s="6" t="s">
        <v>130</v>
      </c>
      <c r="L33" s="12"/>
    </row>
    <row r="34" customFormat="1" ht="15.75" spans="1:12">
      <c r="A34" s="4"/>
      <c r="B34" s="5" t="s">
        <v>77</v>
      </c>
      <c r="C34" s="5">
        <v>18656527731</v>
      </c>
      <c r="D34" s="6" t="s">
        <v>171</v>
      </c>
      <c r="E34" s="7">
        <v>13</v>
      </c>
      <c r="F34" s="7">
        <v>0.017</v>
      </c>
      <c r="G34" s="7">
        <v>2025.12</v>
      </c>
      <c r="H34" s="7">
        <v>35.78</v>
      </c>
      <c r="I34" s="7">
        <v>35.78</v>
      </c>
      <c r="J34" s="7">
        <f t="shared" si="2"/>
        <v>35.78</v>
      </c>
      <c r="K34" s="6" t="s">
        <v>172</v>
      </c>
      <c r="L34" s="12"/>
    </row>
    <row r="35" customFormat="1" ht="15.75" spans="1:12">
      <c r="A35" s="4"/>
      <c r="B35" s="5" t="s">
        <v>79</v>
      </c>
      <c r="C35" s="5">
        <v>18020375599</v>
      </c>
      <c r="D35" s="6" t="s">
        <v>173</v>
      </c>
      <c r="E35" s="7" t="s">
        <v>174</v>
      </c>
      <c r="F35" s="7">
        <v>0.017</v>
      </c>
      <c r="G35" s="7">
        <v>2025.12</v>
      </c>
      <c r="H35" s="7">
        <v>34.59</v>
      </c>
      <c r="I35" s="7">
        <v>34.59</v>
      </c>
      <c r="J35" s="7">
        <f t="shared" si="2"/>
        <v>34.59</v>
      </c>
      <c r="K35" s="6" t="s">
        <v>130</v>
      </c>
      <c r="L35" s="12"/>
    </row>
    <row r="36" customFormat="1" ht="15.75" spans="1:12">
      <c r="A36" s="4"/>
      <c r="B36" s="5" t="s">
        <v>81</v>
      </c>
      <c r="C36" s="5">
        <v>13626299155</v>
      </c>
      <c r="D36" s="6" t="s">
        <v>164</v>
      </c>
      <c r="E36" s="7">
        <v>17</v>
      </c>
      <c r="F36" s="7">
        <v>0.015</v>
      </c>
      <c r="G36" s="7">
        <v>2025.12</v>
      </c>
      <c r="H36" s="7">
        <v>60.84</v>
      </c>
      <c r="I36" s="7">
        <v>60.84</v>
      </c>
      <c r="J36" s="7">
        <f t="shared" si="2"/>
        <v>60.84</v>
      </c>
      <c r="K36" s="6" t="s">
        <v>172</v>
      </c>
      <c r="L36" s="12"/>
    </row>
    <row r="37" customFormat="1" ht="15.75" spans="1:12">
      <c r="A37" s="4"/>
      <c r="B37" s="5" t="s">
        <v>83</v>
      </c>
      <c r="C37" s="5">
        <v>13815216078</v>
      </c>
      <c r="D37" s="6" t="s">
        <v>168</v>
      </c>
      <c r="E37" s="7">
        <v>8</v>
      </c>
      <c r="F37" s="7">
        <v>0.02</v>
      </c>
      <c r="G37" s="7">
        <v>2025.12</v>
      </c>
      <c r="H37" s="7">
        <v>16.44</v>
      </c>
      <c r="I37" s="7">
        <v>16.44</v>
      </c>
      <c r="J37" s="7">
        <f t="shared" si="2"/>
        <v>16.44</v>
      </c>
      <c r="K37" s="6" t="s">
        <v>175</v>
      </c>
      <c r="L37" s="12"/>
    </row>
    <row r="38" customFormat="1" ht="15.75" spans="1:12">
      <c r="A38" s="20" t="s">
        <v>87</v>
      </c>
      <c r="B38" s="5" t="s">
        <v>88</v>
      </c>
      <c r="C38" s="5">
        <v>13222161696</v>
      </c>
      <c r="D38" s="6" t="s">
        <v>176</v>
      </c>
      <c r="E38" s="7">
        <v>4</v>
      </c>
      <c r="F38" s="7">
        <v>0.02</v>
      </c>
      <c r="G38" s="7">
        <v>2025.08</v>
      </c>
      <c r="H38" s="7">
        <v>42.15</v>
      </c>
      <c r="I38" s="7">
        <v>42.15</v>
      </c>
      <c r="J38" s="7">
        <f t="shared" si="2"/>
        <v>42.15</v>
      </c>
      <c r="K38" s="6" t="s">
        <v>177</v>
      </c>
      <c r="L38" s="12"/>
    </row>
    <row r="39" customFormat="1" ht="15.75" spans="1:12">
      <c r="A39" s="21"/>
      <c r="B39" s="5" t="s">
        <v>90</v>
      </c>
      <c r="C39" s="5">
        <v>18752866982</v>
      </c>
      <c r="D39" s="6" t="s">
        <v>178</v>
      </c>
      <c r="E39" s="7" t="s">
        <v>179</v>
      </c>
      <c r="F39" s="7">
        <v>0.025</v>
      </c>
      <c r="G39" s="7">
        <v>2025.08</v>
      </c>
      <c r="H39" s="7">
        <v>25.3</v>
      </c>
      <c r="I39" s="7">
        <v>25.3</v>
      </c>
      <c r="J39" s="7">
        <f t="shared" si="2"/>
        <v>25.3</v>
      </c>
      <c r="K39" s="6" t="s">
        <v>180</v>
      </c>
      <c r="L39" s="12"/>
    </row>
    <row r="40" customFormat="1" ht="15.75" spans="1:12">
      <c r="A40" s="21"/>
      <c r="B40" s="9" t="s">
        <v>92</v>
      </c>
      <c r="C40" s="5">
        <v>17751631479</v>
      </c>
      <c r="D40" s="6" t="s">
        <v>181</v>
      </c>
      <c r="E40" s="7">
        <v>19</v>
      </c>
      <c r="F40" s="7">
        <v>0.015</v>
      </c>
      <c r="G40" s="7">
        <v>2025.11</v>
      </c>
      <c r="H40" s="7">
        <v>106.1</v>
      </c>
      <c r="I40" s="7">
        <v>106.1</v>
      </c>
      <c r="J40" s="22">
        <v>106.1</v>
      </c>
      <c r="K40" s="6" t="s">
        <v>182</v>
      </c>
      <c r="L40" s="12"/>
    </row>
    <row r="41" customFormat="1" ht="15.75" spans="1:12">
      <c r="A41" s="21"/>
      <c r="B41" s="5" t="s">
        <v>94</v>
      </c>
      <c r="C41" s="5">
        <v>18361805460</v>
      </c>
      <c r="D41" s="6" t="s">
        <v>181</v>
      </c>
      <c r="E41" s="7">
        <v>10</v>
      </c>
      <c r="F41" s="7">
        <v>0.015</v>
      </c>
      <c r="G41" s="10">
        <v>2025.1</v>
      </c>
      <c r="H41" s="7">
        <v>24</v>
      </c>
      <c r="I41" s="7">
        <v>24</v>
      </c>
      <c r="J41" s="7">
        <f>+I41</f>
        <v>24</v>
      </c>
      <c r="K41" s="6" t="s">
        <v>130</v>
      </c>
      <c r="L41" s="12"/>
    </row>
    <row r="42" customFormat="1" ht="15.75" spans="1:12">
      <c r="A42" s="21"/>
      <c r="B42" s="9" t="s">
        <v>96</v>
      </c>
      <c r="C42" s="5">
        <v>13626290637</v>
      </c>
      <c r="D42" s="6" t="s">
        <v>181</v>
      </c>
      <c r="E42" s="7" t="s">
        <v>183</v>
      </c>
      <c r="F42" s="7">
        <v>0.015</v>
      </c>
      <c r="G42" s="10">
        <v>2025.1</v>
      </c>
      <c r="H42" s="7">
        <v>36.18</v>
      </c>
      <c r="I42" s="7">
        <v>36.18</v>
      </c>
      <c r="J42" s="22">
        <v>36.18</v>
      </c>
      <c r="K42" s="6" t="s">
        <v>130</v>
      </c>
      <c r="L42" s="12"/>
    </row>
    <row r="43" customFormat="1" ht="15.75" spans="1:12">
      <c r="A43" s="21"/>
      <c r="B43" s="9" t="s">
        <v>98</v>
      </c>
      <c r="C43" s="5">
        <v>15962981689</v>
      </c>
      <c r="D43" s="6" t="s">
        <v>181</v>
      </c>
      <c r="E43" s="7">
        <v>12</v>
      </c>
      <c r="F43" s="7">
        <v>0.015</v>
      </c>
      <c r="G43" s="10">
        <v>2025.1</v>
      </c>
      <c r="H43" s="7">
        <v>32.24</v>
      </c>
      <c r="I43" s="7">
        <v>32.24</v>
      </c>
      <c r="J43" s="7">
        <v>32.16</v>
      </c>
      <c r="K43" s="6" t="s">
        <v>130</v>
      </c>
      <c r="L43" s="12"/>
    </row>
    <row r="44" customFormat="1" ht="15.75" spans="1:12">
      <c r="A44" s="21"/>
      <c r="B44" s="5" t="s">
        <v>100</v>
      </c>
      <c r="C44" s="5">
        <v>15958171871</v>
      </c>
      <c r="D44" s="6" t="s">
        <v>184</v>
      </c>
      <c r="E44" s="7">
        <v>15</v>
      </c>
      <c r="F44" s="7">
        <v>0.015</v>
      </c>
      <c r="G44" s="10">
        <v>2025.1</v>
      </c>
      <c r="H44" s="7">
        <v>25.35</v>
      </c>
      <c r="I44" s="7">
        <v>25.35</v>
      </c>
      <c r="J44" s="7">
        <f t="shared" ref="J44:J49" si="3">+I44</f>
        <v>25.35</v>
      </c>
      <c r="K44" s="6" t="s">
        <v>130</v>
      </c>
      <c r="L44" s="12"/>
    </row>
    <row r="45" customFormat="1" ht="15.75" spans="1:12">
      <c r="A45" s="21"/>
      <c r="B45" s="19" t="s">
        <v>185</v>
      </c>
      <c r="C45" s="5">
        <v>18962991164</v>
      </c>
      <c r="D45" s="6" t="s">
        <v>186</v>
      </c>
      <c r="E45" s="7">
        <v>13</v>
      </c>
      <c r="F45" s="7">
        <v>0.015</v>
      </c>
      <c r="G45" s="10">
        <v>2025.11</v>
      </c>
      <c r="H45" s="7">
        <v>7.65</v>
      </c>
      <c r="I45" s="7">
        <v>7.65</v>
      </c>
      <c r="J45" s="7"/>
      <c r="K45" s="7" t="s">
        <v>187</v>
      </c>
      <c r="L45" s="12"/>
    </row>
    <row r="46" customFormat="1" ht="15.75" spans="1:12">
      <c r="A46" s="21"/>
      <c r="B46" s="9" t="s">
        <v>102</v>
      </c>
      <c r="C46" s="5">
        <v>15370823344</v>
      </c>
      <c r="D46" s="6" t="s">
        <v>188</v>
      </c>
      <c r="E46" s="7">
        <v>1</v>
      </c>
      <c r="F46" s="7">
        <v>0.015</v>
      </c>
      <c r="G46" s="10">
        <v>2025.1</v>
      </c>
      <c r="H46" s="7">
        <v>23.7</v>
      </c>
      <c r="I46" s="7">
        <v>23.7</v>
      </c>
      <c r="J46" s="7">
        <v>23.62</v>
      </c>
      <c r="K46" s="6" t="s">
        <v>130</v>
      </c>
      <c r="L46" s="12"/>
    </row>
    <row r="47" customFormat="1" ht="15.75" spans="1:12">
      <c r="A47" s="21"/>
      <c r="B47" s="5" t="s">
        <v>189</v>
      </c>
      <c r="C47" s="5">
        <v>13739151055</v>
      </c>
      <c r="D47" s="6" t="s">
        <v>190</v>
      </c>
      <c r="E47" s="7">
        <v>4</v>
      </c>
      <c r="F47" s="7">
        <v>0.015</v>
      </c>
      <c r="G47" s="7">
        <v>2025.11</v>
      </c>
      <c r="H47" s="7">
        <v>99.51</v>
      </c>
      <c r="I47" s="7">
        <v>99.51</v>
      </c>
      <c r="J47" s="7">
        <f t="shared" si="3"/>
        <v>99.51</v>
      </c>
      <c r="K47" s="6" t="s">
        <v>191</v>
      </c>
      <c r="L47" s="12"/>
    </row>
    <row r="48" customFormat="1" ht="15.75" spans="1:12">
      <c r="A48" s="21"/>
      <c r="B48" s="5" t="s">
        <v>192</v>
      </c>
      <c r="C48" s="5">
        <v>18944356555</v>
      </c>
      <c r="D48" s="6" t="s">
        <v>193</v>
      </c>
      <c r="E48" s="7">
        <v>3</v>
      </c>
      <c r="F48" s="7">
        <v>0.02</v>
      </c>
      <c r="G48" s="7">
        <v>2025.11</v>
      </c>
      <c r="H48" s="7">
        <v>57.4</v>
      </c>
      <c r="I48" s="7">
        <v>57.4</v>
      </c>
      <c r="J48" s="7">
        <f t="shared" si="3"/>
        <v>57.4</v>
      </c>
      <c r="K48" s="6" t="s">
        <v>194</v>
      </c>
      <c r="L48" s="12"/>
    </row>
    <row r="49" customFormat="1" ht="15.75" spans="1:12">
      <c r="A49" s="23"/>
      <c r="B49" s="5" t="s">
        <v>195</v>
      </c>
      <c r="C49" s="5">
        <v>15821333087</v>
      </c>
      <c r="D49" s="6" t="s">
        <v>190</v>
      </c>
      <c r="E49" s="7" t="s">
        <v>196</v>
      </c>
      <c r="F49" s="7">
        <v>0.015</v>
      </c>
      <c r="G49" s="7">
        <v>2025.12</v>
      </c>
      <c r="H49" s="7">
        <v>95</v>
      </c>
      <c r="I49" s="7">
        <v>95</v>
      </c>
      <c r="J49" s="7">
        <f t="shared" si="3"/>
        <v>95</v>
      </c>
      <c r="K49" s="6" t="s">
        <v>172</v>
      </c>
      <c r="L49" s="12"/>
    </row>
    <row r="50" customFormat="1" ht="15.75" spans="1:12">
      <c r="A50" s="21" t="s">
        <v>110</v>
      </c>
      <c r="B50" s="19" t="s">
        <v>197</v>
      </c>
      <c r="C50" s="5">
        <v>13073216222</v>
      </c>
      <c r="D50" s="6" t="s">
        <v>198</v>
      </c>
      <c r="E50" s="7">
        <v>26</v>
      </c>
      <c r="F50" s="7">
        <v>0.15</v>
      </c>
      <c r="G50" s="7" t="s">
        <v>199</v>
      </c>
      <c r="H50" s="7">
        <v>2</v>
      </c>
      <c r="I50" s="7">
        <v>2</v>
      </c>
      <c r="J50" s="7"/>
      <c r="K50" s="6" t="s">
        <v>130</v>
      </c>
      <c r="L50" s="12"/>
    </row>
    <row r="51" customFormat="1" ht="15.75" spans="1:12">
      <c r="A51" s="21"/>
      <c r="B51" s="9" t="s">
        <v>200</v>
      </c>
      <c r="C51" s="5">
        <v>13962751025</v>
      </c>
      <c r="D51" s="6" t="s">
        <v>198</v>
      </c>
      <c r="E51" s="7">
        <v>13</v>
      </c>
      <c r="F51" s="7">
        <v>0.15</v>
      </c>
      <c r="G51" s="7">
        <v>45931</v>
      </c>
      <c r="H51" s="7">
        <v>20</v>
      </c>
      <c r="I51" s="7">
        <v>20</v>
      </c>
      <c r="J51" s="7"/>
      <c r="K51" s="6" t="s">
        <v>130</v>
      </c>
      <c r="L51" s="12"/>
    </row>
    <row r="52" customFormat="1" ht="15.75" spans="1:12">
      <c r="A52" s="21"/>
      <c r="B52" s="19" t="s">
        <v>201</v>
      </c>
      <c r="C52" s="5">
        <v>1891437497</v>
      </c>
      <c r="D52" s="6" t="s">
        <v>198</v>
      </c>
      <c r="E52" s="7">
        <v>6</v>
      </c>
      <c r="F52" s="7">
        <v>0.15</v>
      </c>
      <c r="G52" s="7">
        <v>45962</v>
      </c>
      <c r="H52" s="7">
        <v>4</v>
      </c>
      <c r="I52" s="7">
        <v>4</v>
      </c>
      <c r="J52" s="7"/>
      <c r="K52" s="6" t="s">
        <v>130</v>
      </c>
      <c r="L52" s="12"/>
    </row>
    <row r="53" customFormat="1" ht="15.75" spans="1:12">
      <c r="A53" s="21"/>
      <c r="B53" s="19" t="s">
        <v>202</v>
      </c>
      <c r="C53" s="5">
        <v>15862766381</v>
      </c>
      <c r="D53" s="6" t="s">
        <v>203</v>
      </c>
      <c r="E53" s="7" t="s">
        <v>204</v>
      </c>
      <c r="F53" s="7">
        <v>0.15</v>
      </c>
      <c r="G53" s="7">
        <v>45962</v>
      </c>
      <c r="H53" s="7">
        <v>85.4</v>
      </c>
      <c r="I53" s="7">
        <v>85.4</v>
      </c>
      <c r="J53" s="7"/>
      <c r="K53" s="6" t="s">
        <v>130</v>
      </c>
      <c r="L53" s="12"/>
    </row>
    <row r="54" customFormat="1" ht="15.75" spans="1:12">
      <c r="A54" s="21"/>
      <c r="B54" s="9" t="s">
        <v>205</v>
      </c>
      <c r="C54" s="5">
        <v>15190852627</v>
      </c>
      <c r="D54" s="6" t="s">
        <v>206</v>
      </c>
      <c r="E54" s="7">
        <v>21</v>
      </c>
      <c r="F54" s="7">
        <v>0.15</v>
      </c>
      <c r="G54" s="7">
        <v>45931</v>
      </c>
      <c r="H54" s="7">
        <v>8.3</v>
      </c>
      <c r="I54" s="7">
        <v>8.3</v>
      </c>
      <c r="J54" s="7"/>
      <c r="K54" s="6" t="s">
        <v>130</v>
      </c>
      <c r="L54" s="12"/>
    </row>
    <row r="55" customFormat="1" ht="15.75" spans="1:12">
      <c r="A55" s="21"/>
      <c r="B55" s="9" t="s">
        <v>207</v>
      </c>
      <c r="C55" s="5">
        <v>13584696566</v>
      </c>
      <c r="D55" s="6" t="s">
        <v>208</v>
      </c>
      <c r="E55" s="7">
        <v>9</v>
      </c>
      <c r="F55" s="7">
        <v>0.15</v>
      </c>
      <c r="G55" s="7">
        <v>45931</v>
      </c>
      <c r="H55" s="7">
        <v>8</v>
      </c>
      <c r="I55" s="7">
        <v>8</v>
      </c>
      <c r="J55" s="7"/>
      <c r="K55" s="6" t="s">
        <v>130</v>
      </c>
      <c r="L55" s="12"/>
    </row>
    <row r="56" customFormat="1" ht="15.75" spans="1:12">
      <c r="A56" s="21"/>
      <c r="B56" s="19" t="s">
        <v>209</v>
      </c>
      <c r="C56" s="30" t="s">
        <v>210</v>
      </c>
      <c r="D56" s="6" t="s">
        <v>211</v>
      </c>
      <c r="E56" s="7">
        <v>7</v>
      </c>
      <c r="F56" s="7">
        <v>0.15</v>
      </c>
      <c r="G56" s="7">
        <v>45931</v>
      </c>
      <c r="H56" s="7">
        <v>20</v>
      </c>
      <c r="I56" s="7">
        <v>20</v>
      </c>
      <c r="J56" s="7"/>
      <c r="K56" s="6" t="s">
        <v>130</v>
      </c>
      <c r="L56" s="12"/>
    </row>
    <row r="57" customFormat="1" ht="15.75" spans="1:12">
      <c r="A57" s="23"/>
      <c r="B57" s="5" t="s">
        <v>111</v>
      </c>
      <c r="C57" s="5">
        <v>15371936990</v>
      </c>
      <c r="D57" s="6" t="s">
        <v>212</v>
      </c>
      <c r="E57" s="7" t="s">
        <v>213</v>
      </c>
      <c r="F57" s="7">
        <v>0.015</v>
      </c>
      <c r="G57" s="24">
        <v>45962</v>
      </c>
      <c r="H57" s="7">
        <v>63</v>
      </c>
      <c r="I57" s="7">
        <v>63</v>
      </c>
      <c r="J57" s="7">
        <f>+I57</f>
        <v>63</v>
      </c>
      <c r="K57" s="6" t="s">
        <v>214</v>
      </c>
      <c r="L57" s="12"/>
    </row>
    <row r="58" customFormat="1" ht="15.75" spans="1:12">
      <c r="A58" s="8" t="s">
        <v>113</v>
      </c>
      <c r="B58" s="9" t="s">
        <v>114</v>
      </c>
      <c r="C58" s="5">
        <v>13861926063</v>
      </c>
      <c r="D58" s="6" t="s">
        <v>215</v>
      </c>
      <c r="E58" s="7">
        <v>3</v>
      </c>
      <c r="F58" s="7">
        <v>0.015</v>
      </c>
      <c r="G58" s="10">
        <v>2025.1</v>
      </c>
      <c r="H58" s="7">
        <v>28</v>
      </c>
      <c r="I58" s="7">
        <v>28</v>
      </c>
      <c r="J58" s="7">
        <v>27.31</v>
      </c>
      <c r="K58" s="6" t="s">
        <v>130</v>
      </c>
      <c r="L58" s="12"/>
    </row>
    <row r="59" customFormat="1" ht="15.75" spans="1:12">
      <c r="A59" s="8"/>
      <c r="B59" s="5" t="s">
        <v>116</v>
      </c>
      <c r="C59" s="5">
        <v>15240567263</v>
      </c>
      <c r="D59" s="6" t="s">
        <v>216</v>
      </c>
      <c r="E59" s="7" t="s">
        <v>217</v>
      </c>
      <c r="F59" s="7">
        <v>0.015</v>
      </c>
      <c r="G59" s="7">
        <v>2025.12</v>
      </c>
      <c r="H59" s="7">
        <v>296</v>
      </c>
      <c r="I59" s="7">
        <v>296</v>
      </c>
      <c r="J59" s="7">
        <f>+I59</f>
        <v>296</v>
      </c>
      <c r="K59" s="6" t="s">
        <v>153</v>
      </c>
      <c r="L59" s="12"/>
    </row>
    <row r="60" spans="1:12">
      <c r="H60">
        <f t="shared" ref="H60:J60" si="4">SUM(H3:H59)</f>
        <v>2042.48</v>
      </c>
      <c r="I60">
        <f t="shared" si="4"/>
        <v>2005.77</v>
      </c>
      <c r="J60">
        <f t="shared" si="4"/>
        <v>1808.91</v>
      </c>
      <c r="K60">
        <v>30</v>
      </c>
      <c r="L60" s="12">
        <f>+J60*K60</f>
        <v>54267.3</v>
      </c>
    </row>
    <row r="61" spans="1:12">
      <c r="H61">
        <v>129.2</v>
      </c>
      <c r="I61">
        <v>129.2</v>
      </c>
      <c r="J61">
        <v>129.2</v>
      </c>
      <c r="K61">
        <v>60</v>
      </c>
      <c r="L61" s="12">
        <f>+J61*K61</f>
        <v>7752</v>
      </c>
    </row>
    <row r="62" spans="1:12">
      <c r="H62">
        <f t="shared" ref="H62:J62" si="5">SUM(H60:H61)</f>
        <v>2171.68</v>
      </c>
      <c r="I62">
        <f t="shared" si="5"/>
        <v>2134.97</v>
      </c>
      <c r="J62">
        <f t="shared" si="5"/>
        <v>1938.11</v>
      </c>
    </row>
    <row r="66" spans="9:9">
      <c r="I66">
        <v>108574.2</v>
      </c>
    </row>
    <row r="67" spans="9:9">
      <c r="I67">
        <v>27132</v>
      </c>
    </row>
    <row r="68" spans="9:9">
      <c r="I68">
        <f>SUBTOTAL(9,I66:I67)</f>
        <v>135706.2</v>
      </c>
    </row>
  </sheetData>
  <autoFilter xmlns:etc="http://www.wps.cn/officeDocument/2017/etCustomData" ref="A2:K62" etc:filterBottomFollowUsedRange="0">
    <extLst/>
  </autoFilter>
  <mergeCells count="13">
    <mergeCell ref="A1:K1"/>
    <mergeCell ref="D2:E2"/>
    <mergeCell ref="A3:A7"/>
    <mergeCell ref="A8:A9"/>
    <mergeCell ref="A10:A11"/>
    <mergeCell ref="A12:A13"/>
    <mergeCell ref="A14:A17"/>
    <mergeCell ref="A18:A26"/>
    <mergeCell ref="A27:A28"/>
    <mergeCell ref="A29:A37"/>
    <mergeCell ref="A38:A49"/>
    <mergeCell ref="A50:A57"/>
    <mergeCell ref="A58:A59"/>
  </mergeCells>
  <pageMargins left="0.75" right="0.75" top="1" bottom="1" header="0.5" footer="0.5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3" sqref="I3:I4"/>
    </sheetView>
  </sheetViews>
  <sheetFormatPr defaultColWidth="9" defaultRowHeight="13.5" outlineLevelRow="4"/>
  <cols>
    <col min="1" max="1" width="10.25" customWidth="1"/>
    <col min="2" max="2" width="28.625" customWidth="1"/>
    <col min="3" max="3" width="12.625" customWidth="1"/>
    <col min="5" max="5" width="11.5" customWidth="1"/>
    <col min="6" max="6" width="13.375" customWidth="1"/>
    <col min="7" max="7" width="11.25" customWidth="1"/>
    <col min="8" max="9" width="13.375" customWidth="1"/>
    <col min="10" max="10" width="16" customWidth="1"/>
  </cols>
  <sheetData>
    <row r="1" ht="41" customHeight="1" spans="1:10">
      <c r="A1" s="1" t="s">
        <v>218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2" t="s">
        <v>1</v>
      </c>
      <c r="B2" s="3" t="s">
        <v>2</v>
      </c>
      <c r="C2" s="3" t="s">
        <v>3</v>
      </c>
      <c r="D2" s="3" t="s">
        <v>119</v>
      </c>
      <c r="E2" s="3"/>
      <c r="F2" s="3" t="s">
        <v>121</v>
      </c>
      <c r="G2" s="3" t="s">
        <v>219</v>
      </c>
      <c r="H2" s="3" t="s">
        <v>123</v>
      </c>
      <c r="I2" s="3" t="s">
        <v>124</v>
      </c>
      <c r="J2" s="3" t="s">
        <v>125</v>
      </c>
    </row>
    <row r="3" ht="21" customHeight="1" spans="1:10">
      <c r="A3" s="4" t="s">
        <v>32</v>
      </c>
      <c r="B3" s="5" t="s">
        <v>41</v>
      </c>
      <c r="C3" s="5">
        <v>13816319632</v>
      </c>
      <c r="D3" s="6" t="s">
        <v>220</v>
      </c>
      <c r="E3" s="7" t="s">
        <v>221</v>
      </c>
      <c r="F3" s="7">
        <v>2025.12</v>
      </c>
      <c r="G3" s="7">
        <v>117.25</v>
      </c>
      <c r="H3" s="7">
        <v>117.25</v>
      </c>
      <c r="I3" s="7">
        <v>117.25</v>
      </c>
      <c r="J3" s="6" t="s">
        <v>222</v>
      </c>
    </row>
    <row r="4" customFormat="1" ht="21" customHeight="1" spans="1:10">
      <c r="A4" s="8" t="s">
        <v>68</v>
      </c>
      <c r="B4" s="9" t="s">
        <v>85</v>
      </c>
      <c r="C4" s="5">
        <v>18020352268</v>
      </c>
      <c r="D4" s="6" t="s">
        <v>223</v>
      </c>
      <c r="E4" s="7" t="s">
        <v>224</v>
      </c>
      <c r="F4" s="10">
        <v>2025.1</v>
      </c>
      <c r="G4" s="7">
        <v>11.95</v>
      </c>
      <c r="H4" s="7">
        <v>11.95</v>
      </c>
      <c r="I4" s="7">
        <v>11.95</v>
      </c>
      <c r="J4" s="6" t="s">
        <v>225</v>
      </c>
    </row>
    <row r="5" spans="1:10">
      <c r="G5" s="11">
        <f>SUM(G3:G4)</f>
        <v>129.2</v>
      </c>
      <c r="H5" s="11">
        <f>SUM(H3:H4)</f>
        <v>129.2</v>
      </c>
      <c r="I5" s="11">
        <f>SUM(I3:I4)</f>
        <v>129.2</v>
      </c>
    </row>
  </sheetData>
  <mergeCells count="2">
    <mergeCell ref="A1:J1"/>
    <mergeCell ref="D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加厚膜汇总 (2)</vt:lpstr>
      <vt:lpstr>降解膜汇总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薛亚鹏</cp:lastModifiedBy>
  <dcterms:created xsi:type="dcterms:W3CDTF">2026-01-30T06:52:00Z</dcterms:created>
  <dcterms:modified xsi:type="dcterms:W3CDTF">2026-04-29T01:43:37Z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96DFEBB658B2426D9C470A2BCCD987F0_13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