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项目" sheetId="1" r:id="rId1"/>
  </sheets>
  <definedNames>
    <definedName name="_xlnm.Print_Titles" localSheetId="0">项目!$2:$4</definedName>
  </definedNames>
  <calcPr calcId="144525"/>
</workbook>
</file>

<file path=xl/sharedStrings.xml><?xml version="1.0" encoding="utf-8"?>
<sst xmlns="http://schemas.openxmlformats.org/spreadsheetml/2006/main" count="83" uniqueCount="57">
  <si>
    <t>如皋市2023-2025年度乡村振兴衔接资金项目库清单（补充二）</t>
  </si>
  <si>
    <t>序号</t>
  </si>
  <si>
    <t>项目
名称</t>
  </si>
  <si>
    <t xml:space="preserve">基本情况 </t>
  </si>
  <si>
    <t>投资
概算</t>
  </si>
  <si>
    <t>计划投资来源</t>
  </si>
  <si>
    <t>备注</t>
  </si>
  <si>
    <t>项目类别</t>
  </si>
  <si>
    <t>支持方式</t>
  </si>
  <si>
    <t>实施地点</t>
  </si>
  <si>
    <t>主要建设内容</t>
  </si>
  <si>
    <t>计划开工日期</t>
  </si>
  <si>
    <t>计划完工日期</t>
  </si>
  <si>
    <t>业主单位</t>
  </si>
  <si>
    <t>主管部门</t>
  </si>
  <si>
    <t>拟确权对象</t>
  </si>
  <si>
    <t>中央专项彩票公益金</t>
  </si>
  <si>
    <t>其他财政资金</t>
  </si>
  <si>
    <t>社会融资</t>
  </si>
  <si>
    <t>群众自筹</t>
  </si>
  <si>
    <t>中央</t>
  </si>
  <si>
    <t>省级</t>
  </si>
  <si>
    <t>市级</t>
  </si>
  <si>
    <t>县级</t>
  </si>
  <si>
    <r>
      <t>合</t>
    </r>
    <r>
      <rPr>
        <b/>
        <sz val="12"/>
        <rFont val="Times New Roman"/>
        <charset val="134"/>
      </rPr>
      <t xml:space="preserve">  </t>
    </r>
    <r>
      <rPr>
        <b/>
        <sz val="12"/>
        <rFont val="方正仿宋_GBK"/>
        <charset val="134"/>
      </rPr>
      <t>计</t>
    </r>
  </si>
  <si>
    <r>
      <t>2023</t>
    </r>
    <r>
      <rPr>
        <b/>
        <sz val="12"/>
        <rFont val="方正仿宋_GBK"/>
        <charset val="134"/>
      </rPr>
      <t>年项目小计</t>
    </r>
  </si>
  <si>
    <t>搬经镇龙桥村黑塌菜示范基地提升项目</t>
  </si>
  <si>
    <t>产业发展</t>
  </si>
  <si>
    <t>投资补助</t>
  </si>
  <si>
    <t>搬经镇龙桥村</t>
  </si>
  <si>
    <r>
      <t>打造集生产、加工、展销、培训于一体的黑塌菜产业示范基地：
①建设标准化菜地</t>
    </r>
    <r>
      <rPr>
        <sz val="12"/>
        <rFont val="Times New Roman"/>
        <charset val="134"/>
      </rPr>
      <t>1000</t>
    </r>
    <r>
      <rPr>
        <sz val="12"/>
        <rFont val="仿宋"/>
        <charset val="134"/>
      </rPr>
      <t>亩；
②工厂化育苗中心</t>
    </r>
    <r>
      <rPr>
        <sz val="12"/>
        <rFont val="Times New Roman"/>
        <charset val="134"/>
      </rPr>
      <t>10000</t>
    </r>
    <r>
      <rPr>
        <sz val="12"/>
        <rFont val="仿宋"/>
        <charset val="134"/>
      </rPr>
      <t>平方米；
③配套高标准灌排设施，铺设喷滴灌软管；
④建设农产品初加工中心及周边配套，建设清洗、分级、预冷、包装车间1200立方米；
⑤购置加工包装生产线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套、黑塌菜种植机械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套；
⑥建设农产品展销中心、电商直播间。</t>
    </r>
  </si>
  <si>
    <t>搬经镇人民政府</t>
  </si>
  <si>
    <t>如皋市乡村振兴局</t>
  </si>
  <si>
    <r>
      <t>中皋农产品</t>
    </r>
    <r>
      <rPr>
        <sz val="12"/>
        <rFont val="Times New Roman"/>
        <charset val="134"/>
      </rPr>
      <t>10000</t>
    </r>
    <r>
      <rPr>
        <sz val="12"/>
        <rFont val="仿宋"/>
        <charset val="134"/>
      </rPr>
      <t>吨冷库建设项目</t>
    </r>
  </si>
  <si>
    <t>搬经镇加马社区</t>
  </si>
  <si>
    <r>
      <t>建设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层冷库一座，面积</t>
    </r>
    <r>
      <rPr>
        <sz val="12"/>
        <rFont val="Times New Roman"/>
        <charset val="134"/>
      </rPr>
      <t>12500</t>
    </r>
    <r>
      <rPr>
        <sz val="12"/>
        <rFont val="仿宋"/>
        <charset val="134"/>
      </rPr>
      <t>平方米，容积</t>
    </r>
    <r>
      <rPr>
        <sz val="12"/>
        <rFont val="Times New Roman"/>
        <charset val="134"/>
      </rPr>
      <t>71500</t>
    </r>
    <r>
      <rPr>
        <sz val="12"/>
        <rFont val="仿宋"/>
        <charset val="134"/>
      </rPr>
      <t>立方米，项目工程内容包括冷库土建工程，螺杆并联机组、蒸发器等制冷及保温设备，其他配套设备及材料，用于开展蔬菜现代化、规模化加工。</t>
    </r>
  </si>
  <si>
    <t>中皋农产品供应链有限公司</t>
  </si>
  <si>
    <t>搬经镇万富村粮食生产加工园区建设项目</t>
  </si>
  <si>
    <t>搬经镇万富村</t>
  </si>
  <si>
    <r>
      <t>①</t>
    </r>
    <r>
      <rPr>
        <sz val="12"/>
        <rFont val="仿宋"/>
        <charset val="134"/>
      </rPr>
      <t>建设标准化加工车间</t>
    </r>
    <r>
      <rPr>
        <sz val="12"/>
        <rFont val="Times New Roman"/>
        <charset val="134"/>
      </rPr>
      <t>3300</t>
    </r>
    <r>
      <rPr>
        <sz val="12"/>
        <rFont val="仿宋"/>
        <charset val="134"/>
      </rPr>
      <t>平方米；</t>
    </r>
    <r>
      <rPr>
        <sz val="12"/>
        <rFont val="Times New Roman"/>
        <charset val="134"/>
      </rPr>
      <t xml:space="preserve">
</t>
    </r>
    <r>
      <rPr>
        <sz val="12"/>
        <rFont val="Segoe UI Symbol"/>
        <charset val="134"/>
      </rPr>
      <t>②</t>
    </r>
    <r>
      <rPr>
        <sz val="12"/>
        <rFont val="仿宋"/>
        <charset val="134"/>
      </rPr>
      <t>购置精品大米加工线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条、包装线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条，面粉加工生产线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条；</t>
    </r>
    <r>
      <rPr>
        <sz val="12"/>
        <rFont val="Times New Roman"/>
        <charset val="134"/>
      </rPr>
      <t xml:space="preserve">
</t>
    </r>
    <r>
      <rPr>
        <sz val="12"/>
        <rFont val="Segoe UI Symbol"/>
        <charset val="134"/>
      </rPr>
      <t>③</t>
    </r>
    <r>
      <rPr>
        <sz val="12"/>
        <rFont val="仿宋"/>
        <charset val="134"/>
      </rPr>
      <t>建设粮食仓储中心</t>
    </r>
    <r>
      <rPr>
        <sz val="12"/>
        <rFont val="Times New Roman"/>
        <charset val="134"/>
      </rPr>
      <t>1500</t>
    </r>
    <r>
      <rPr>
        <sz val="12"/>
        <rFont val="仿宋"/>
        <charset val="134"/>
      </rPr>
      <t>平方米；</t>
    </r>
    <r>
      <rPr>
        <sz val="12"/>
        <rFont val="Times New Roman"/>
        <charset val="134"/>
      </rPr>
      <t xml:space="preserve">
</t>
    </r>
    <r>
      <rPr>
        <sz val="12"/>
        <rFont val="Segoe UI Symbol"/>
        <charset val="134"/>
      </rPr>
      <t>④</t>
    </r>
    <r>
      <rPr>
        <sz val="12"/>
        <rFont val="仿宋"/>
        <charset val="134"/>
      </rPr>
      <t>配套建设优质米面展销中心、电商中心、农耕博物馆。</t>
    </r>
  </si>
  <si>
    <t>江安镇联络新社区食品园区配套设施建设项目</t>
  </si>
  <si>
    <t>江安镇联络新社区</t>
  </si>
  <si>
    <r>
      <t>①建设联络新社区食品园区综合服务中心，包括双创服务中心、直播电商中心、产品展示中心等；
②完善基础设施配套，建设园区内部道路</t>
    </r>
    <r>
      <rPr>
        <sz val="12"/>
        <rFont val="Times New Roman"/>
        <charset val="134"/>
      </rPr>
      <t>600</t>
    </r>
    <r>
      <rPr>
        <sz val="12"/>
        <rFont val="仿宋"/>
        <charset val="134"/>
      </rPr>
      <t>米，提升园区绿化。</t>
    </r>
  </si>
  <si>
    <t>江安镇人民政府</t>
  </si>
  <si>
    <t>江安镇薪火路建设项目</t>
  </si>
  <si>
    <t>乡村建设</t>
  </si>
  <si>
    <t>江安镇陈庄村至鄂埭村</t>
  </si>
  <si>
    <r>
      <t>对现陈庄村至鄂埭村间农村道路水九线进行提档升级，联通鄂埭村如皋第一支部遗址和陈庄村万人反腐大会召开地：
道路名称</t>
    </r>
    <r>
      <rPr>
        <sz val="12"/>
        <rFont val="Times New Roman"/>
        <charset val="134"/>
      </rPr>
      <t>“</t>
    </r>
    <r>
      <rPr>
        <sz val="12"/>
        <rFont val="仿宋"/>
        <charset val="134"/>
      </rPr>
      <t>薪火路</t>
    </r>
    <r>
      <rPr>
        <sz val="12"/>
        <rFont val="Times New Roman"/>
        <charset val="134"/>
      </rPr>
      <t>”</t>
    </r>
    <r>
      <rPr>
        <sz val="12"/>
        <rFont val="仿宋"/>
        <charset val="134"/>
      </rPr>
      <t>，建成后总长</t>
    </r>
    <r>
      <rPr>
        <sz val="12"/>
        <rFont val="Times New Roman"/>
        <charset val="134"/>
      </rPr>
      <t>2700</t>
    </r>
    <r>
      <rPr>
        <sz val="12"/>
        <rFont val="仿宋"/>
        <charset val="134"/>
      </rPr>
      <t>米，宽</t>
    </r>
    <r>
      <rPr>
        <sz val="12"/>
        <rFont val="Times New Roman"/>
        <charset val="134"/>
      </rPr>
      <t>5.5</t>
    </r>
    <r>
      <rPr>
        <sz val="12"/>
        <rFont val="仿宋"/>
        <charset val="134"/>
      </rPr>
      <t>米，总面积</t>
    </r>
    <r>
      <rPr>
        <sz val="12"/>
        <rFont val="Times New Roman"/>
        <charset val="134"/>
      </rPr>
      <t>14850</t>
    </r>
    <r>
      <rPr>
        <sz val="12"/>
        <rFont val="仿宋"/>
        <charset val="134"/>
      </rPr>
      <t>平方米，建设双边路肩，提升道路绿化，升级沿线亮化。</t>
    </r>
  </si>
  <si>
    <t>江安镇鄂埭村、陈庄村</t>
  </si>
  <si>
    <t>江安镇红十四军纪念碑园周边人居环境整治提升项目</t>
  </si>
  <si>
    <t>江安镇周庄社区</t>
  </si>
  <si>
    <r>
      <t>对红十四军纪念碑园前主干道沿线长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公里范围内人居环境整治提升：
新建路牙长度</t>
    </r>
    <r>
      <rPr>
        <sz val="12"/>
        <rFont val="Times New Roman"/>
        <charset val="134"/>
      </rPr>
      <t>5000</t>
    </r>
    <r>
      <rPr>
        <sz val="12"/>
        <rFont val="仿宋"/>
        <charset val="134"/>
      </rPr>
      <t>米，绿化美化</t>
    </r>
    <r>
      <rPr>
        <sz val="12"/>
        <rFont val="Times New Roman"/>
        <charset val="134"/>
      </rPr>
      <t>1750</t>
    </r>
    <r>
      <rPr>
        <sz val="12"/>
        <rFont val="仿宋"/>
        <charset val="134"/>
      </rPr>
      <t>平方米，配套高标准垃圾收集点。挖掘红色文化，以艺术性方法建设红色宣传栏、展板、红色小广场，营造红色氛围，将街区整体打造为红色街区。</t>
    </r>
  </si>
  <si>
    <r>
      <t>2024</t>
    </r>
    <r>
      <rPr>
        <b/>
        <sz val="12"/>
        <rFont val="方正仿宋_GBK"/>
        <charset val="134"/>
      </rPr>
      <t>年项目小计</t>
    </r>
  </si>
  <si>
    <r>
      <t>江安镇</t>
    </r>
    <r>
      <rPr>
        <sz val="12"/>
        <rFont val="Times New Roman"/>
        <charset val="134"/>
      </rPr>
      <t>“</t>
    </r>
    <r>
      <rPr>
        <sz val="12"/>
        <rFont val="仿宋"/>
        <charset val="134"/>
      </rPr>
      <t>江苏红军小镇</t>
    </r>
    <r>
      <rPr>
        <sz val="12"/>
        <rFont val="Times New Roman"/>
        <charset val="134"/>
      </rPr>
      <t>”</t>
    </r>
    <r>
      <rPr>
        <sz val="12"/>
        <rFont val="仿宋"/>
        <charset val="134"/>
      </rPr>
      <t>核心区红色组团建设项目</t>
    </r>
  </si>
  <si>
    <t>红色文化</t>
  </si>
  <si>
    <t>江安镇周庄社区、鄂埭村</t>
  </si>
  <si>
    <r>
      <t>集中建设</t>
    </r>
    <r>
      <rPr>
        <sz val="12"/>
        <rFont val="Times New Roman"/>
        <charset val="134"/>
      </rPr>
      <t>“</t>
    </r>
    <r>
      <rPr>
        <sz val="12"/>
        <rFont val="仿宋"/>
        <charset val="134"/>
      </rPr>
      <t>江苏红军小镇</t>
    </r>
    <r>
      <rPr>
        <sz val="12"/>
        <rFont val="Times New Roman"/>
        <charset val="134"/>
      </rPr>
      <t>”</t>
    </r>
    <r>
      <rPr>
        <sz val="12"/>
        <rFont val="仿宋"/>
        <charset val="134"/>
      </rPr>
      <t>红色核心片区：
①扩建周庄社区红十四军纪念碑园，打造牺牲将士</t>
    </r>
    <r>
      <rPr>
        <sz val="12"/>
        <rFont val="Times New Roman"/>
        <charset val="134"/>
      </rPr>
      <t>“</t>
    </r>
    <r>
      <rPr>
        <sz val="12"/>
        <rFont val="仿宋"/>
        <charset val="134"/>
      </rPr>
      <t>红星铭记矩阵</t>
    </r>
    <r>
      <rPr>
        <sz val="12"/>
        <rFont val="Times New Roman"/>
        <charset val="134"/>
      </rPr>
      <t>”</t>
    </r>
    <r>
      <rPr>
        <sz val="12"/>
        <rFont val="仿宋"/>
        <charset val="134"/>
      </rPr>
      <t>；
②鄂埭村中共如皋第一个支部诞生地旧址复原，恢复原鄂埭小学五间瓦屋，第一支部纪念碑后建设党史陈列馆；
④建设核心区红色游线，在立新河南新建道路</t>
    </r>
    <r>
      <rPr>
        <sz val="12"/>
        <rFont val="Times New Roman"/>
        <charset val="134"/>
      </rPr>
      <t>0.5</t>
    </r>
    <r>
      <rPr>
        <sz val="12"/>
        <rFont val="仿宋"/>
        <charset val="134"/>
      </rPr>
      <t>公里，连接鄂埭村至周庄社区红色旅游点；
⑥建设周边</t>
    </r>
    <r>
      <rPr>
        <sz val="12"/>
        <rFont val="Times New Roman"/>
        <charset val="134"/>
      </rPr>
      <t>400</t>
    </r>
    <r>
      <rPr>
        <sz val="12"/>
        <rFont val="仿宋"/>
        <charset val="134"/>
      </rPr>
      <t>亩休闲农业田间道路</t>
    </r>
    <r>
      <rPr>
        <sz val="12"/>
        <rFont val="Times New Roman"/>
        <charset val="134"/>
      </rPr>
      <t>2000</t>
    </r>
    <r>
      <rPr>
        <sz val="12"/>
        <rFont val="仿宋"/>
        <charset val="134"/>
      </rPr>
      <t>米。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</si>
</sst>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等线"/>
      <charset val="134"/>
    </font>
    <font>
      <sz val="12"/>
      <name val="方正仿宋_GBK"/>
      <charset val="134"/>
    </font>
    <font>
      <sz val="14"/>
      <name val="方正仿宋_GBK"/>
      <charset val="134"/>
    </font>
    <font>
      <sz val="11"/>
      <name val="方正仿宋_GBK"/>
      <charset val="134"/>
    </font>
    <font>
      <sz val="11"/>
      <name val="等线"/>
      <charset val="134"/>
    </font>
    <font>
      <sz val="19"/>
      <name val="方正小标宋简体"/>
      <charset val="134"/>
    </font>
    <font>
      <sz val="18"/>
      <name val="方正小标宋简体"/>
      <charset val="134"/>
    </font>
    <font>
      <b/>
      <sz val="12"/>
      <name val="方正仿宋_GBK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2"/>
      <name val="仿宋"/>
      <charset val="134"/>
    </font>
    <font>
      <sz val="12"/>
      <name val="Segoe UI Symbol"/>
      <charset val="134"/>
    </font>
    <font>
      <sz val="14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7" borderId="8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11" applyNumberFormat="0" applyAlignment="0" applyProtection="0">
      <alignment vertical="center"/>
    </xf>
    <xf numFmtId="0" fontId="27" fillId="11" borderId="7" applyNumberFormat="0" applyAlignment="0" applyProtection="0">
      <alignment vertical="center"/>
    </xf>
    <xf numFmtId="0" fontId="28" fillId="12" borderId="12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4"/>
  <sheetViews>
    <sheetView tabSelected="1" zoomScale="85" zoomScaleNormal="85" workbookViewId="0">
      <pane ySplit="4" topLeftCell="A10" activePane="bottomLeft" state="frozen"/>
      <selection/>
      <selection pane="bottomLeft" activeCell="F10" sqref="F10"/>
    </sheetView>
  </sheetViews>
  <sheetFormatPr defaultColWidth="9" defaultRowHeight="14.25"/>
  <cols>
    <col min="1" max="1" width="6.625" style="4" customWidth="1"/>
    <col min="2" max="2" width="15.75" style="4" customWidth="1"/>
    <col min="3" max="3" width="9" style="4" customWidth="1"/>
    <col min="4" max="4" width="10.125" style="4" customWidth="1"/>
    <col min="5" max="5" width="7.25" style="5" customWidth="1"/>
    <col min="6" max="6" width="54.5" style="5" customWidth="1"/>
    <col min="7" max="7" width="12" style="5" customWidth="1"/>
    <col min="8" max="8" width="10" style="5" customWidth="1"/>
    <col min="9" max="9" width="8.875" style="5" customWidth="1"/>
    <col min="10" max="10" width="7.75" style="5" customWidth="1"/>
    <col min="11" max="11" width="7.625" style="5" customWidth="1"/>
    <col min="12" max="12" width="8.875" style="5" customWidth="1"/>
    <col min="13" max="13" width="9.625" style="5" customWidth="1"/>
    <col min="14" max="17" width="5.625" style="5" customWidth="1"/>
    <col min="18" max="18" width="7.25" style="5" customWidth="1"/>
    <col min="19" max="19" width="5.625" style="5" customWidth="1"/>
    <col min="20" max="20" width="4.375" style="4" customWidth="1"/>
    <col min="21" max="16384" width="9" style="4"/>
  </cols>
  <sheetData>
    <row r="1" ht="51" customHeight="1" spans="1:20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="1" customFormat="1" ht="30" customHeight="1" spans="1:20">
      <c r="A2" s="8" t="s">
        <v>1</v>
      </c>
      <c r="B2" s="9" t="s">
        <v>2</v>
      </c>
      <c r="C2" s="10" t="s">
        <v>3</v>
      </c>
      <c r="D2" s="11"/>
      <c r="E2" s="11"/>
      <c r="F2" s="11"/>
      <c r="G2" s="11"/>
      <c r="H2" s="11"/>
      <c r="I2" s="11"/>
      <c r="J2" s="11"/>
      <c r="K2" s="20"/>
      <c r="L2" s="9" t="s">
        <v>4</v>
      </c>
      <c r="M2" s="9" t="s">
        <v>5</v>
      </c>
      <c r="N2" s="9"/>
      <c r="O2" s="9"/>
      <c r="P2" s="9"/>
      <c r="Q2" s="9"/>
      <c r="R2" s="9"/>
      <c r="S2" s="9"/>
      <c r="T2" s="9" t="s">
        <v>6</v>
      </c>
    </row>
    <row r="3" s="1" customFormat="1" ht="30" customHeight="1" spans="1:20">
      <c r="A3" s="8"/>
      <c r="B3" s="8"/>
      <c r="C3" s="9" t="s">
        <v>7</v>
      </c>
      <c r="D3" s="12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9" t="s">
        <v>14</v>
      </c>
      <c r="K3" s="12" t="s">
        <v>15</v>
      </c>
      <c r="L3" s="9"/>
      <c r="M3" s="9" t="s">
        <v>16</v>
      </c>
      <c r="N3" s="8" t="s">
        <v>17</v>
      </c>
      <c r="O3" s="8"/>
      <c r="P3" s="8"/>
      <c r="Q3" s="8"/>
      <c r="R3" s="12" t="s">
        <v>18</v>
      </c>
      <c r="S3" s="9" t="s">
        <v>19</v>
      </c>
      <c r="T3" s="9"/>
    </row>
    <row r="4" s="1" customFormat="1" ht="42" customHeight="1" spans="1:20">
      <c r="A4" s="8"/>
      <c r="B4" s="8"/>
      <c r="C4" s="9"/>
      <c r="D4" s="13"/>
      <c r="E4" s="9"/>
      <c r="F4" s="9"/>
      <c r="G4" s="9"/>
      <c r="H4" s="9"/>
      <c r="I4" s="9"/>
      <c r="J4" s="9"/>
      <c r="K4" s="13"/>
      <c r="L4" s="9"/>
      <c r="M4" s="9"/>
      <c r="N4" s="8" t="s">
        <v>20</v>
      </c>
      <c r="O4" s="9" t="s">
        <v>21</v>
      </c>
      <c r="P4" s="9" t="s">
        <v>22</v>
      </c>
      <c r="Q4" s="9" t="s">
        <v>23</v>
      </c>
      <c r="R4" s="13"/>
      <c r="S4" s="9"/>
      <c r="T4" s="9"/>
    </row>
    <row r="5" s="2" customFormat="1" ht="18.75" spans="1:20">
      <c r="A5" s="8" t="s">
        <v>24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21">
        <f>L6+L13</f>
        <v>10355</v>
      </c>
      <c r="M5" s="21">
        <f t="shared" ref="M5:R5" si="0">M6+M13</f>
        <v>5000</v>
      </c>
      <c r="N5" s="21">
        <f t="shared" si="0"/>
        <v>0</v>
      </c>
      <c r="O5" s="21">
        <f t="shared" si="0"/>
        <v>400</v>
      </c>
      <c r="P5" s="21">
        <f t="shared" si="0"/>
        <v>520</v>
      </c>
      <c r="Q5" s="21">
        <f t="shared" si="0"/>
        <v>200</v>
      </c>
      <c r="R5" s="21">
        <f t="shared" si="0"/>
        <v>4235</v>
      </c>
      <c r="S5" s="18"/>
      <c r="T5" s="24"/>
    </row>
    <row r="6" s="2" customFormat="1" ht="18.75" spans="1:20">
      <c r="A6" s="14"/>
      <c r="B6" s="14"/>
      <c r="C6" s="14"/>
      <c r="D6" s="14"/>
      <c r="E6" s="14"/>
      <c r="F6" s="14" t="s">
        <v>25</v>
      </c>
      <c r="G6" s="14"/>
      <c r="H6" s="14"/>
      <c r="I6" s="14"/>
      <c r="J6" s="14"/>
      <c r="K6" s="14"/>
      <c r="L6" s="21">
        <f>SUM(L7:L12)</f>
        <v>9305</v>
      </c>
      <c r="M6" s="21">
        <f t="shared" ref="M6:R6" si="1">SUM(M7:M12)</f>
        <v>4000</v>
      </c>
      <c r="N6" s="21">
        <f t="shared" si="1"/>
        <v>0</v>
      </c>
      <c r="O6" s="21">
        <f t="shared" si="1"/>
        <v>400</v>
      </c>
      <c r="P6" s="21">
        <f t="shared" si="1"/>
        <v>520</v>
      </c>
      <c r="Q6" s="21">
        <f t="shared" si="1"/>
        <v>200</v>
      </c>
      <c r="R6" s="21">
        <f t="shared" si="1"/>
        <v>4185</v>
      </c>
      <c r="S6" s="18"/>
      <c r="T6" s="24"/>
    </row>
    <row r="7" s="2" customFormat="1" ht="147" customHeight="1" spans="1:20">
      <c r="A7" s="15">
        <v>1</v>
      </c>
      <c r="B7" s="16" t="s">
        <v>26</v>
      </c>
      <c r="C7" s="16" t="s">
        <v>27</v>
      </c>
      <c r="D7" s="16" t="s">
        <v>28</v>
      </c>
      <c r="E7" s="16" t="s">
        <v>29</v>
      </c>
      <c r="F7" s="17" t="s">
        <v>30</v>
      </c>
      <c r="G7" s="18">
        <v>2023.7</v>
      </c>
      <c r="H7" s="18">
        <v>2023.12</v>
      </c>
      <c r="I7" s="16" t="s">
        <v>31</v>
      </c>
      <c r="J7" s="16" t="s">
        <v>32</v>
      </c>
      <c r="K7" s="16" t="s">
        <v>29</v>
      </c>
      <c r="L7" s="18">
        <f>SUM(M7:S7)</f>
        <v>730</v>
      </c>
      <c r="M7" s="18">
        <v>530</v>
      </c>
      <c r="N7" s="18"/>
      <c r="O7" s="15">
        <v>200</v>
      </c>
      <c r="P7" s="15"/>
      <c r="Q7" s="15"/>
      <c r="R7" s="15"/>
      <c r="S7" s="18"/>
      <c r="T7" s="18"/>
    </row>
    <row r="8" s="2" customFormat="1" ht="78.75" customHeight="1" spans="1:20">
      <c r="A8" s="15">
        <v>2</v>
      </c>
      <c r="B8" s="16" t="s">
        <v>33</v>
      </c>
      <c r="C8" s="16" t="s">
        <v>27</v>
      </c>
      <c r="D8" s="16" t="s">
        <v>28</v>
      </c>
      <c r="E8" s="16" t="s">
        <v>34</v>
      </c>
      <c r="F8" s="17" t="s">
        <v>35</v>
      </c>
      <c r="G8" s="18">
        <v>2023.7</v>
      </c>
      <c r="H8" s="18">
        <v>2023.12</v>
      </c>
      <c r="I8" s="16" t="s">
        <v>36</v>
      </c>
      <c r="J8" s="16" t="s">
        <v>32</v>
      </c>
      <c r="K8" s="16" t="s">
        <v>36</v>
      </c>
      <c r="L8" s="18">
        <f t="shared" ref="L8:L14" si="2">SUM(M8:S8)</f>
        <v>6000</v>
      </c>
      <c r="M8" s="18">
        <v>2000</v>
      </c>
      <c r="N8" s="18"/>
      <c r="O8" s="15"/>
      <c r="P8" s="15"/>
      <c r="Q8" s="15"/>
      <c r="R8" s="15">
        <v>4000</v>
      </c>
      <c r="S8" s="18"/>
      <c r="T8" s="18"/>
    </row>
    <row r="9" s="2" customFormat="1" ht="116.25" customHeight="1" spans="1:20">
      <c r="A9" s="15">
        <v>3</v>
      </c>
      <c r="B9" s="16" t="s">
        <v>37</v>
      </c>
      <c r="C9" s="16" t="s">
        <v>27</v>
      </c>
      <c r="D9" s="16" t="s">
        <v>28</v>
      </c>
      <c r="E9" s="16" t="s">
        <v>38</v>
      </c>
      <c r="F9" s="19" t="s">
        <v>39</v>
      </c>
      <c r="G9" s="18">
        <v>2023.7</v>
      </c>
      <c r="H9" s="18">
        <v>2023.12</v>
      </c>
      <c r="I9" s="22" t="s">
        <v>31</v>
      </c>
      <c r="J9" s="22" t="s">
        <v>32</v>
      </c>
      <c r="K9" s="16" t="s">
        <v>38</v>
      </c>
      <c r="L9" s="18">
        <f t="shared" si="2"/>
        <v>1060</v>
      </c>
      <c r="M9" s="18">
        <v>760</v>
      </c>
      <c r="N9" s="18"/>
      <c r="O9" s="18">
        <v>200</v>
      </c>
      <c r="P9" s="15"/>
      <c r="Q9" s="15"/>
      <c r="R9" s="15">
        <v>100</v>
      </c>
      <c r="S9" s="18"/>
      <c r="T9" s="18"/>
    </row>
    <row r="10" s="2" customFormat="1" ht="87" customHeight="1" spans="1:20">
      <c r="A10" s="15">
        <v>4</v>
      </c>
      <c r="B10" s="16" t="s">
        <v>40</v>
      </c>
      <c r="C10" s="16" t="s">
        <v>27</v>
      </c>
      <c r="D10" s="16" t="s">
        <v>28</v>
      </c>
      <c r="E10" s="16" t="s">
        <v>41</v>
      </c>
      <c r="F10" s="17" t="s">
        <v>42</v>
      </c>
      <c r="G10" s="18">
        <v>2023.7</v>
      </c>
      <c r="H10" s="18">
        <v>2023.12</v>
      </c>
      <c r="I10" s="16" t="s">
        <v>43</v>
      </c>
      <c r="J10" s="16" t="s">
        <v>32</v>
      </c>
      <c r="K10" s="16" t="s">
        <v>41</v>
      </c>
      <c r="L10" s="18">
        <f t="shared" si="2"/>
        <v>620</v>
      </c>
      <c r="M10" s="18">
        <v>215</v>
      </c>
      <c r="N10" s="18"/>
      <c r="O10" s="15"/>
      <c r="P10" s="15">
        <v>320</v>
      </c>
      <c r="Q10" s="15"/>
      <c r="R10" s="15">
        <v>85</v>
      </c>
      <c r="S10" s="18"/>
      <c r="T10" s="18"/>
    </row>
    <row r="11" s="2" customFormat="1" ht="108.75" customHeight="1" spans="1:20">
      <c r="A11" s="15">
        <v>5</v>
      </c>
      <c r="B11" s="16" t="s">
        <v>44</v>
      </c>
      <c r="C11" s="16" t="s">
        <v>45</v>
      </c>
      <c r="D11" s="16" t="s">
        <v>28</v>
      </c>
      <c r="E11" s="16" t="s">
        <v>46</v>
      </c>
      <c r="F11" s="17" t="s">
        <v>47</v>
      </c>
      <c r="G11" s="18">
        <v>2023.7</v>
      </c>
      <c r="H11" s="18">
        <v>2023.12</v>
      </c>
      <c r="I11" s="16" t="s">
        <v>43</v>
      </c>
      <c r="J11" s="16" t="s">
        <v>32</v>
      </c>
      <c r="K11" s="16" t="s">
        <v>48</v>
      </c>
      <c r="L11" s="18">
        <f t="shared" si="2"/>
        <v>350</v>
      </c>
      <c r="M11" s="18">
        <v>350</v>
      </c>
      <c r="N11" s="18"/>
      <c r="O11" s="15"/>
      <c r="P11" s="15"/>
      <c r="Q11" s="15"/>
      <c r="R11" s="15"/>
      <c r="S11" s="18"/>
      <c r="T11" s="18"/>
    </row>
    <row r="12" s="3" customFormat="1" ht="114.75" customHeight="1" spans="1:20">
      <c r="A12" s="15">
        <v>6</v>
      </c>
      <c r="B12" s="16" t="s">
        <v>49</v>
      </c>
      <c r="C12" s="16" t="s">
        <v>45</v>
      </c>
      <c r="D12" s="16" t="s">
        <v>28</v>
      </c>
      <c r="E12" s="16" t="s">
        <v>50</v>
      </c>
      <c r="F12" s="17" t="s">
        <v>51</v>
      </c>
      <c r="G12" s="18">
        <v>2023.7</v>
      </c>
      <c r="H12" s="18">
        <v>2023.12</v>
      </c>
      <c r="I12" s="16" t="s">
        <v>43</v>
      </c>
      <c r="J12" s="16" t="s">
        <v>32</v>
      </c>
      <c r="K12" s="16" t="s">
        <v>50</v>
      </c>
      <c r="L12" s="18">
        <f t="shared" si="2"/>
        <v>545</v>
      </c>
      <c r="M12" s="18">
        <v>145</v>
      </c>
      <c r="N12" s="23"/>
      <c r="O12" s="18"/>
      <c r="P12" s="18">
        <v>200</v>
      </c>
      <c r="Q12" s="18">
        <v>200</v>
      </c>
      <c r="R12" s="25"/>
      <c r="S12" s="23"/>
      <c r="T12" s="26"/>
    </row>
    <row r="13" s="3" customFormat="1" ht="18.75" spans="1:20">
      <c r="A13" s="14"/>
      <c r="B13" s="14"/>
      <c r="C13" s="14"/>
      <c r="D13" s="14"/>
      <c r="E13" s="14"/>
      <c r="F13" s="14" t="s">
        <v>52</v>
      </c>
      <c r="G13" s="14"/>
      <c r="H13" s="14"/>
      <c r="I13" s="14"/>
      <c r="J13" s="14"/>
      <c r="K13" s="14"/>
      <c r="L13" s="21">
        <f>SUM(L14)</f>
        <v>1050</v>
      </c>
      <c r="M13" s="21">
        <f t="shared" ref="M13:R13" si="3">SUM(M14)</f>
        <v>1000</v>
      </c>
      <c r="N13" s="21">
        <f t="shared" si="3"/>
        <v>0</v>
      </c>
      <c r="O13" s="21">
        <f t="shared" si="3"/>
        <v>0</v>
      </c>
      <c r="P13" s="21">
        <f t="shared" si="3"/>
        <v>0</v>
      </c>
      <c r="Q13" s="21">
        <f t="shared" si="3"/>
        <v>0</v>
      </c>
      <c r="R13" s="21">
        <f t="shared" si="3"/>
        <v>50</v>
      </c>
      <c r="S13" s="18"/>
      <c r="T13" s="24"/>
    </row>
    <row r="14" s="3" customFormat="1" ht="162.75" customHeight="1" spans="1:20">
      <c r="A14" s="15">
        <v>7</v>
      </c>
      <c r="B14" s="16" t="s">
        <v>53</v>
      </c>
      <c r="C14" s="16" t="s">
        <v>54</v>
      </c>
      <c r="D14" s="16" t="s">
        <v>28</v>
      </c>
      <c r="E14" s="16" t="s">
        <v>55</v>
      </c>
      <c r="F14" s="17" t="s">
        <v>56</v>
      </c>
      <c r="G14" s="18">
        <v>2024.1</v>
      </c>
      <c r="H14" s="15">
        <v>2024.12</v>
      </c>
      <c r="I14" s="16" t="s">
        <v>43</v>
      </c>
      <c r="J14" s="16" t="s">
        <v>32</v>
      </c>
      <c r="K14" s="16" t="s">
        <v>55</v>
      </c>
      <c r="L14" s="18">
        <f t="shared" si="2"/>
        <v>1050</v>
      </c>
      <c r="M14" s="18">
        <v>1000</v>
      </c>
      <c r="N14" s="23"/>
      <c r="O14" s="23"/>
      <c r="P14" s="23"/>
      <c r="Q14" s="23"/>
      <c r="R14" s="15">
        <v>50</v>
      </c>
      <c r="S14" s="23"/>
      <c r="T14" s="26"/>
    </row>
  </sheetData>
  <mergeCells count="21">
    <mergeCell ref="A1:T1"/>
    <mergeCell ref="C2:K2"/>
    <mergeCell ref="M2:S2"/>
    <mergeCell ref="N3:Q3"/>
    <mergeCell ref="A5:K5"/>
    <mergeCell ref="A2:A4"/>
    <mergeCell ref="B2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2:L4"/>
    <mergeCell ref="M3:M4"/>
    <mergeCell ref="R3:R4"/>
    <mergeCell ref="S3:S4"/>
    <mergeCell ref="T2:T4"/>
  </mergeCells>
  <pageMargins left="0.78740157480315" right="0.393700787401575" top="0.984251968503937" bottom="0.984251968503937" header="0.511811023622047" footer="0.511811023622047"/>
  <pageSetup paperSize="1" scale="58" fitToHeight="0" orientation="landscape"/>
  <headerFooter/>
  <ignoredErrors>
    <ignoredError sqref="L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yhj</dc:creator>
  <cp:lastModifiedBy>lucky_(^O^)</cp:lastModifiedBy>
  <dcterms:created xsi:type="dcterms:W3CDTF">2022-04-26T23:49:00Z</dcterms:created>
  <dcterms:modified xsi:type="dcterms:W3CDTF">2023-05-15T08:54:28Z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83753D4DD79FE84AC0AA60642FEBC7FA_43</vt:lpwstr>
  </property>
</Properties>
</file>