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555"/>
  </bookViews>
  <sheets>
    <sheet name="丁堰镇乡道明细表" sheetId="22" r:id="rId1"/>
  </sheets>
  <definedNames>
    <definedName name="_xlnm._FilterDatabase" localSheetId="0" hidden="1">丁堰镇乡道明细表!$A$5:$BJ$5</definedName>
    <definedName name="_xlnm.Print_Area" localSheetId="0">丁堰镇乡道明细表!$A$1:$AF$5</definedName>
    <definedName name="_xlnm.Print_Titles" localSheetId="0">丁堰镇乡道明细表!$1:$4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<sst xmlns="http://schemas.openxmlformats.org/spreadsheetml/2006/main" count="526" uniqueCount="151">
  <si>
    <t>丁堰镇乡道公路网规划线路明细表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</si>
  <si>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</si>
  <si>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</si>
  <si>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</si>
  <si>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</si>
  <si>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</si>
  <si>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</si>
  <si>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</si>
  <si>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</si>
  <si>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</si>
  <si>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</si>
  <si>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</si>
  <si>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</si>
  <si>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</si>
  <si>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</si>
  <si>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</si>
  <si>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</si>
  <si>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</si>
  <si>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</si>
  <si>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</si>
  <si>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</si>
  <si>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</si>
  <si>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</si>
  <si>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</si>
  <si>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</si>
  <si>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</si>
  <si>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</si>
  <si>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</si>
  <si>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</si>
  <si>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</si>
  <si>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</si>
  <si>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</si>
  <si>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</si>
  <si>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</si>
  <si>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</si>
  <si>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</si>
  <si>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</si>
  <si>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</si>
  <si>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</si>
  <si>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</si>
  <si>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</si>
  <si>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</si>
  <si>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</si>
  <si>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</si>
  <si>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</si>
  <si>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</si>
  <si>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</si>
  <si>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</si>
  <si>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</si>
  <si>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</si>
  <si>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</si>
  <si>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</si>
  <si>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</si>
  <si>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</si>
  <si>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</si>
  <si>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</si>
  <si>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</si>
  <si>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</si>
  <si>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</si>
  <si>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</si>
  <si>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</si>
  <si>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</si>
  <si>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</si>
  <si>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</si>
  <si>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</si>
  <si>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</si>
  <si>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</si>
  <si>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</si>
  <si>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</si>
  <si>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</si>
  <si>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丁堰镇</t>
  </si>
  <si>
    <t>水厂线</t>
  </si>
  <si>
    <t>YAD5</t>
  </si>
  <si>
    <t>001</t>
  </si>
  <si>
    <t>红桥线</t>
  </si>
  <si>
    <t>丁林中线</t>
  </si>
  <si>
    <t>丁堰镇、刘海村、堰南村、皋南村</t>
  </si>
  <si>
    <t>四级</t>
  </si>
  <si>
    <t>建设用地</t>
  </si>
  <si>
    <t>否</t>
  </si>
  <si>
    <t>2018</t>
  </si>
  <si>
    <t>002</t>
  </si>
  <si>
    <t>K2+626段</t>
  </si>
  <si>
    <t xml:space="preserve"> </t>
  </si>
  <si>
    <t>003</t>
  </si>
  <si>
    <t>丁林西线</t>
  </si>
  <si>
    <t>004</t>
  </si>
  <si>
    <t>K4+634段</t>
  </si>
  <si>
    <t>2004</t>
  </si>
  <si>
    <t>005</t>
  </si>
  <si>
    <t>K4+982段</t>
  </si>
  <si>
    <t>006</t>
  </si>
  <si>
    <t>李平线</t>
  </si>
  <si>
    <t>三级</t>
  </si>
  <si>
    <t>丁夏线</t>
  </si>
  <si>
    <t>YAL0</t>
  </si>
  <si>
    <t>东搬线</t>
  </si>
  <si>
    <t>如泰线</t>
  </si>
  <si>
    <t>公交站</t>
  </si>
  <si>
    <t>是</t>
  </si>
  <si>
    <t>2013</t>
  </si>
  <si>
    <t>赵明东线</t>
  </si>
  <si>
    <t>YAL1</t>
  </si>
  <si>
    <t>赵明村</t>
  </si>
  <si>
    <t>K1+491段</t>
  </si>
  <si>
    <t>串联红桥村、朝阳村、赵明村</t>
  </si>
  <si>
    <t>2022</t>
  </si>
  <si>
    <t>K5+225段</t>
  </si>
  <si>
    <t>红桥村</t>
  </si>
  <si>
    <t>2014</t>
  </si>
  <si>
    <t>镇北线</t>
  </si>
  <si>
    <t>YAL2</t>
  </si>
  <si>
    <t>光明线</t>
  </si>
  <si>
    <t>夏圩中心路</t>
  </si>
  <si>
    <t>串联茄儿园、凤山、夏圩</t>
  </si>
  <si>
    <t>K2+507段</t>
  </si>
  <si>
    <t>夏圩村路</t>
  </si>
  <si>
    <t>YAL3</t>
  </si>
  <si>
    <t>白蒲镇、丁堰镇</t>
  </si>
  <si>
    <t>K0+403段</t>
  </si>
  <si>
    <t>2023</t>
  </si>
  <si>
    <t>YAL4</t>
  </si>
  <si>
    <t>堰东大桥</t>
  </si>
  <si>
    <t>丁林大桥</t>
  </si>
  <si>
    <t>肖鞠线</t>
  </si>
  <si>
    <t>YAL5</t>
  </si>
  <si>
    <t>鞠庄村</t>
  </si>
  <si>
    <t>丁堰工业园区</t>
  </si>
  <si>
    <t>YAL6</t>
  </si>
  <si>
    <t>凤山村</t>
  </si>
  <si>
    <t>真武路</t>
  </si>
  <si>
    <t>212公交站</t>
  </si>
  <si>
    <t>2003</t>
  </si>
  <si>
    <t>镇北路</t>
  </si>
  <si>
    <t>高洋村</t>
  </si>
  <si>
    <t>CJB9</t>
  </si>
  <si>
    <t>2008</t>
  </si>
  <si>
    <t>新中线</t>
  </si>
  <si>
    <t>YAL7</t>
  </si>
  <si>
    <t>S334</t>
  </si>
  <si>
    <t>森果农庄</t>
  </si>
  <si>
    <t>2005</t>
  </si>
  <si>
    <t>YAL8</t>
  </si>
  <si>
    <t>堰南村</t>
  </si>
  <si>
    <t>丁堰白蒲界</t>
  </si>
  <si>
    <t>环东线</t>
  </si>
  <si>
    <t>YEA0</t>
  </si>
  <si>
    <t>老S334</t>
  </si>
  <si>
    <t>堰南居</t>
  </si>
  <si>
    <t>凤山居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</si>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</sst>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</numFmts>
  <fonts count="33">
    <font>
      <sz val="11"/>
      <color indexed="8"/>
      <name val="宋体"/>
      <charset val="134"/>
    </font>
    <font>
      <b/>
      <sz val="11"/>
      <color indexed="8"/>
      <name val="方正仿宋_GBK"/>
      <charset val="134"/>
    </font>
    <font>
      <b/>
      <sz val="18"/>
      <name val="宋体"/>
      <charset val="134"/>
    </font>
    <font>
      <b/>
      <sz val="10"/>
      <name val="方正仿宋_GBK"/>
      <charset val="134"/>
    </font>
    <font>
      <b/>
      <sz val="10"/>
      <color indexed="8"/>
      <name val="方正仿宋_GBK"/>
      <charset val="134"/>
    </font>
    <font>
      <b/>
      <sz val="9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2"/>
      <name val="Arial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</cellStyleXfs>
  <cellXfs count="37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75" applyFont="1" applyFill="1" applyBorder="1" applyAlignment="1">
      <alignment horizontal="center" vertical="center"/>
    </xf>
    <xf numFmtId="0" fontId="2" fillId="2" borderId="1" xfId="75" applyFont="1" applyFill="1" applyBorder="1" applyAlignment="1">
      <alignment horizontal="center" vertical="center"/>
    </xf>
    <xf numFmtId="0" fontId="3" fillId="0" borderId="2" xfId="64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75" applyFont="1" applyFill="1" applyBorder="1" applyAlignment="1">
      <alignment horizontal="center" vertical="center" wrapText="1"/>
    </xf>
    <xf numFmtId="0" fontId="3" fillId="0" borderId="2" xfId="7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2" xfId="64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64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百分比 2 2" xfId="51"/>
    <cellStyle name="差 2" xfId="52"/>
    <cellStyle name="差 3" xfId="53"/>
    <cellStyle name="差_XX市县道公路网规划审核统计样表" xfId="54"/>
    <cellStyle name="差_如皋最终方案表1020--仲小飞" xfId="55"/>
    <cellStyle name="常规 2" xfId="56"/>
    <cellStyle name="常规 2 2" xfId="57"/>
    <cellStyle name="常规 2 3" xfId="58"/>
    <cellStyle name="常规 2 3 2" xfId="59"/>
    <cellStyle name="常规 2 3 3" xfId="60"/>
    <cellStyle name="常规 2 4" xfId="61"/>
    <cellStyle name="常规 2 5" xfId="62"/>
    <cellStyle name="常规 2_XX市县道公路网规划审核统计样表" xfId="63"/>
    <cellStyle name="常规 2_如皋最终方案表1020--仲小飞" xfId="64"/>
    <cellStyle name="常规 3" xfId="65"/>
    <cellStyle name="常规 3 2" xfId="66"/>
    <cellStyle name="常规 3 2 2" xfId="67"/>
    <cellStyle name="常规 3 2 2 2" xfId="68"/>
    <cellStyle name="常规 3_XX市县道公路网规划审核统计样表" xfId="69"/>
    <cellStyle name="常规 4" xfId="70"/>
    <cellStyle name="常规 4 2" xfId="71"/>
    <cellStyle name="常规 6" xfId="72"/>
    <cellStyle name="常规 6 3" xfId="73"/>
    <cellStyle name="常规 9" xfId="74"/>
    <cellStyle name="常规_如皋最终方案表1020--仲小飞" xfId="75"/>
    <cellStyle name="好 2" xfId="76"/>
    <cellStyle name="好 3" xfId="77"/>
    <cellStyle name="好_XX市县道公路网规划审核统计样表" xfId="78"/>
    <cellStyle name="好_如皋最终方案表1020--仲小飞" xfId="79"/>
    <cellStyle name="千位分隔 2" xfId="80"/>
    <cellStyle name="适中 2" xfId="81"/>
    <cellStyle name="适中 3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7"/>
  <sheetViews>
    <sheetView tabSelected="1" zoomScale="115" zoomScaleNormal="115" topLeftCell="D1" workbookViewId="0">
      <pane ySplit="4" topLeftCell="A20" activePane="bottomLeft" state="frozen"/>
      <selection/>
      <selection pane="bottomLeft" activeCell="H2" sqref="$A2:$XFD36"/>
    </sheetView>
  </sheetViews>
  <sheetFormatPr defaultColWidth="9" defaultRowHeight="13.5"/>
  <cols>
    <col min="1" max="1" width="4.25" style="3" customWidth="1"/>
    <col min="2" max="2" width="8" style="3" customWidth="1"/>
    <col min="3" max="3" width="8.5" style="3" customWidth="1"/>
    <col min="4" max="4" width="4.38333333333333" style="4" customWidth="1"/>
    <col min="5" max="5" width="9.5" style="3" customWidth="1"/>
    <col min="6" max="6" width="10.45" style="3" customWidth="1"/>
    <col min="7" max="7" width="5.25" style="3" customWidth="1"/>
    <col min="8" max="8" width="8.25" style="5" customWidth="1"/>
    <col min="9" max="9" width="10.3833333333333" style="5" customWidth="1"/>
    <col min="10" max="10" width="9.38333333333333" style="3" customWidth="1"/>
    <col min="11" max="11" width="10.6333333333333" style="3" customWidth="1"/>
    <col min="12" max="13" width="10.75" style="3" customWidth="1"/>
    <col min="14" max="14" width="16.25" style="4" customWidth="1"/>
    <col min="15" max="15" width="10" style="3" customWidth="1"/>
    <col min="16" max="16" width="6.25" style="3" customWidth="1"/>
    <col min="17" max="17" width="5" style="3" customWidth="1"/>
    <col min="18" max="18" width="9.75" style="3" customWidth="1"/>
    <col min="19" max="19" width="5.25" style="3" customWidth="1"/>
    <col min="20" max="20" width="5.63333333333333" style="3" customWidth="1"/>
    <col min="21" max="21" width="6.63333333333333" style="3" customWidth="1"/>
    <col min="22" max="22" width="6.13333333333333" style="3" customWidth="1"/>
    <col min="23" max="23" width="5.75" style="3" customWidth="1"/>
    <col min="24" max="24" width="7" style="3" customWidth="1"/>
    <col min="25" max="25" width="9" style="3" customWidth="1"/>
    <col min="26" max="26" width="3.75" style="3" customWidth="1"/>
    <col min="27" max="27" width="6.63333333333333" style="3" customWidth="1"/>
    <col min="28" max="28" width="5.25" style="3" customWidth="1"/>
    <col min="29" max="29" width="4.63333333333333" style="3" customWidth="1"/>
    <col min="30" max="30" width="9" style="6"/>
    <col min="31" max="31" width="4.63333333333333" style="3" customWidth="1"/>
    <col min="32" max="32" width="5.25" style="3" customWidth="1"/>
    <col min="33" max="33" width="12.825" style="6" customWidth="1"/>
    <col min="34" max="62" width="9" style="6"/>
    <col min="63" max="16384" width="9" style="3"/>
  </cols>
  <sheetData>
    <row r="1" ht="34.5" customHeight="1" spans="1:62">
      <c r="A1" s="7" t="s">
        <v>0</v>
      </c>
      <c r="B1" s="7"/>
      <c r="C1" s="7"/>
      <c r="D1" s="7"/>
      <c r="E1" s="7"/>
      <c r="F1" s="7"/>
      <c r="G1" s="7"/>
      <c r="H1" s="8"/>
      <c r="I1" s="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E1" s="7"/>
      <c r="AF1" s="7"/>
    </row>
    <row r="2" s="1" customFormat="1" ht="24.95" customHeight="1" spans="1:6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1"/>
      <c r="K2" s="11"/>
      <c r="L2" s="11"/>
      <c r="M2" s="11"/>
      <c r="N2" s="11"/>
      <c r="O2" s="11" t="s">
        <v>9</v>
      </c>
      <c r="P2" s="11"/>
      <c r="Q2" s="11"/>
      <c r="R2" s="11"/>
      <c r="S2" s="11"/>
      <c r="T2" s="11" t="s">
        <v>10</v>
      </c>
      <c r="U2" s="11"/>
      <c r="V2" s="11"/>
      <c r="W2" s="11"/>
      <c r="X2" s="9" t="s">
        <v>11</v>
      </c>
      <c r="Y2" s="9" t="s">
        <v>12</v>
      </c>
      <c r="Z2" s="9" t="s">
        <v>13</v>
      </c>
      <c r="AA2" s="9" t="s">
        <v>14</v>
      </c>
      <c r="AB2" s="9" t="s">
        <v>15</v>
      </c>
      <c r="AC2" s="9" t="s">
        <v>16</v>
      </c>
      <c r="AD2" s="9" t="s">
        <v>17</v>
      </c>
      <c r="AE2" s="9" t="s">
        <v>18</v>
      </c>
      <c r="AF2" s="9" t="s">
        <v>19</v>
      </c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</row>
    <row r="3" s="1" customFormat="1" ht="24.95" customHeight="1" spans="1:62">
      <c r="A3" s="9"/>
      <c r="B3" s="9"/>
      <c r="C3" s="9"/>
      <c r="D3" s="9"/>
      <c r="E3" s="9"/>
      <c r="F3" s="9"/>
      <c r="G3" s="9"/>
      <c r="H3" s="13" t="s">
        <v>20</v>
      </c>
      <c r="I3" s="13" t="s">
        <v>21</v>
      </c>
      <c r="J3" s="11" t="s">
        <v>22</v>
      </c>
      <c r="K3" s="11"/>
      <c r="L3" s="11" t="s">
        <v>23</v>
      </c>
      <c r="M3" s="11"/>
      <c r="N3" s="11" t="s">
        <v>24</v>
      </c>
      <c r="O3" s="9" t="s">
        <v>25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/>
      <c r="Y3" s="9"/>
      <c r="Z3" s="9"/>
      <c r="AA3" s="9"/>
      <c r="AB3" s="9"/>
      <c r="AC3" s="9"/>
      <c r="AD3" s="9"/>
      <c r="AE3" s="9"/>
      <c r="AF3" s="9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</row>
    <row r="4" s="1" customFormat="1" ht="24.95" customHeight="1" spans="1:62">
      <c r="A4" s="9"/>
      <c r="B4" s="9"/>
      <c r="C4" s="9"/>
      <c r="D4" s="9"/>
      <c r="E4" s="9"/>
      <c r="F4" s="9"/>
      <c r="G4" s="9"/>
      <c r="H4" s="13"/>
      <c r="I4" s="13"/>
      <c r="J4" s="9" t="s">
        <v>34</v>
      </c>
      <c r="K4" s="9" t="s">
        <v>35</v>
      </c>
      <c r="L4" s="9" t="s">
        <v>34</v>
      </c>
      <c r="M4" s="9" t="s">
        <v>35</v>
      </c>
      <c r="N4" s="11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</row>
    <row r="5" s="1" customFormat="1" ht="21.75" customHeight="1" spans="1:62">
      <c r="A5" s="14" t="s">
        <v>36</v>
      </c>
      <c r="B5" s="14" t="s">
        <v>37</v>
      </c>
      <c r="C5" s="14" t="s">
        <v>38</v>
      </c>
      <c r="D5" s="14" t="s">
        <v>39</v>
      </c>
      <c r="E5" s="14" t="s">
        <v>40</v>
      </c>
      <c r="F5" s="14" t="s">
        <v>41</v>
      </c>
      <c r="G5" s="14" t="s">
        <v>42</v>
      </c>
      <c r="H5" s="15" t="s">
        <v>43</v>
      </c>
      <c r="I5" s="15" t="s">
        <v>44</v>
      </c>
      <c r="J5" s="14" t="s">
        <v>45</v>
      </c>
      <c r="K5" s="14" t="s">
        <v>46</v>
      </c>
      <c r="L5" s="14" t="s">
        <v>47</v>
      </c>
      <c r="M5" s="14" t="s">
        <v>48</v>
      </c>
      <c r="N5" s="14" t="s">
        <v>49</v>
      </c>
      <c r="O5" s="14" t="s">
        <v>50</v>
      </c>
      <c r="P5" s="14" t="s">
        <v>51</v>
      </c>
      <c r="Q5" s="14" t="s">
        <v>52</v>
      </c>
      <c r="R5" s="14" t="s">
        <v>53</v>
      </c>
      <c r="S5" s="14" t="s">
        <v>54</v>
      </c>
      <c r="T5" s="14" t="s">
        <v>55</v>
      </c>
      <c r="U5" s="14" t="s">
        <v>56</v>
      </c>
      <c r="V5" s="14" t="s">
        <v>57</v>
      </c>
      <c r="W5" s="14" t="s">
        <v>58</v>
      </c>
      <c r="X5" s="14" t="s">
        <v>59</v>
      </c>
      <c r="Y5" s="14" t="s">
        <v>60</v>
      </c>
      <c r="Z5" s="14" t="s">
        <v>61</v>
      </c>
      <c r="AA5" s="14" t="s">
        <v>62</v>
      </c>
      <c r="AB5" s="14" t="s">
        <v>63</v>
      </c>
      <c r="AC5" s="14" t="s">
        <v>64</v>
      </c>
      <c r="AD5" s="16" t="s">
        <v>65</v>
      </c>
      <c r="AE5" s="14" t="s">
        <v>66</v>
      </c>
      <c r="AF5" s="14" t="s">
        <v>67</v>
      </c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</row>
    <row r="6" s="1" customFormat="1" ht="15" spans="1:62">
      <c r="A6" s="17">
        <v>1</v>
      </c>
      <c r="B6" s="17" t="s">
        <v>68</v>
      </c>
      <c r="C6" s="17" t="s">
        <v>69</v>
      </c>
      <c r="D6" s="18" t="s">
        <v>70</v>
      </c>
      <c r="E6" s="19" t="s">
        <v>71</v>
      </c>
      <c r="F6" s="20" t="s">
        <v>72</v>
      </c>
      <c r="G6" s="20" t="s">
        <v>73</v>
      </c>
      <c r="H6" s="20" t="s">
        <v>74</v>
      </c>
      <c r="I6" s="20" t="s">
        <v>75</v>
      </c>
      <c r="J6" s="21">
        <v>32.35316322</v>
      </c>
      <c r="K6" s="21">
        <v>120.7608861</v>
      </c>
      <c r="L6" s="21">
        <v>32.3566136</v>
      </c>
      <c r="M6" s="21">
        <v>120.73535146</v>
      </c>
      <c r="N6" s="22" t="s">
        <v>76</v>
      </c>
      <c r="O6" s="23">
        <v>2.44</v>
      </c>
      <c r="P6" s="17"/>
      <c r="Q6" s="19"/>
      <c r="R6" s="23">
        <f>O6-P6</f>
        <v>2.44</v>
      </c>
      <c r="S6" s="17"/>
      <c r="T6" s="20" t="s">
        <v>77</v>
      </c>
      <c r="U6" s="23">
        <v>6</v>
      </c>
      <c r="V6" s="23">
        <v>8</v>
      </c>
      <c r="W6" s="20">
        <v>12</v>
      </c>
      <c r="X6" s="20" t="s">
        <v>77</v>
      </c>
      <c r="Y6" s="17" t="s">
        <v>78</v>
      </c>
      <c r="Z6" s="17">
        <v>2</v>
      </c>
      <c r="AA6" s="20" t="s">
        <v>72</v>
      </c>
      <c r="AB6" s="17" t="s">
        <v>79</v>
      </c>
      <c r="AC6" s="17" t="s">
        <v>79</v>
      </c>
      <c r="AD6" s="20" t="s">
        <v>80</v>
      </c>
      <c r="AE6" s="17"/>
      <c r="AF6" s="17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</row>
    <row r="7" s="1" customFormat="1" ht="15" spans="1:62">
      <c r="A7" s="17">
        <v>2</v>
      </c>
      <c r="B7" s="17" t="s">
        <v>68</v>
      </c>
      <c r="C7" s="17" t="s">
        <v>69</v>
      </c>
      <c r="D7" s="24"/>
      <c r="E7" s="19" t="s">
        <v>71</v>
      </c>
      <c r="F7" s="20" t="s">
        <v>72</v>
      </c>
      <c r="G7" s="20" t="s">
        <v>81</v>
      </c>
      <c r="H7" s="20" t="s">
        <v>75</v>
      </c>
      <c r="I7" s="20" t="s">
        <v>82</v>
      </c>
      <c r="J7" s="21">
        <v>32.3566136</v>
      </c>
      <c r="K7" s="21">
        <v>120.73535146</v>
      </c>
      <c r="L7" s="21">
        <v>32.35692791</v>
      </c>
      <c r="M7" s="21">
        <v>120.73340922</v>
      </c>
      <c r="N7" s="25"/>
      <c r="O7" s="23">
        <v>0.186</v>
      </c>
      <c r="P7" s="17"/>
      <c r="Q7" s="19" t="s">
        <v>83</v>
      </c>
      <c r="R7" s="23">
        <f t="shared" ref="R7:R36" si="0">O7-P7</f>
        <v>0.186</v>
      </c>
      <c r="S7" s="17"/>
      <c r="T7" s="20" t="s">
        <v>77</v>
      </c>
      <c r="U7" s="23">
        <v>6</v>
      </c>
      <c r="V7" s="23">
        <v>8</v>
      </c>
      <c r="W7" s="20">
        <v>12</v>
      </c>
      <c r="X7" s="20" t="s">
        <v>77</v>
      </c>
      <c r="Y7" s="17" t="s">
        <v>78</v>
      </c>
      <c r="Z7" s="17">
        <v>2</v>
      </c>
      <c r="AA7" s="20" t="s">
        <v>72</v>
      </c>
      <c r="AB7" s="17" t="s">
        <v>79</v>
      </c>
      <c r="AC7" s="17" t="s">
        <v>79</v>
      </c>
      <c r="AD7" s="20" t="s">
        <v>80</v>
      </c>
      <c r="AE7" s="17"/>
      <c r="AF7" s="17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</row>
    <row r="8" s="1" customFormat="1" ht="15" spans="1:62">
      <c r="A8" s="17">
        <v>3</v>
      </c>
      <c r="B8" s="17" t="s">
        <v>68</v>
      </c>
      <c r="C8" s="17" t="s">
        <v>69</v>
      </c>
      <c r="D8" s="24"/>
      <c r="E8" s="19" t="s">
        <v>71</v>
      </c>
      <c r="F8" s="20" t="s">
        <v>72</v>
      </c>
      <c r="G8" s="20" t="s">
        <v>84</v>
      </c>
      <c r="H8" s="20" t="s">
        <v>82</v>
      </c>
      <c r="I8" s="20" t="s">
        <v>85</v>
      </c>
      <c r="J8" s="21">
        <v>32.35692791</v>
      </c>
      <c r="K8" s="21">
        <v>120.73340922</v>
      </c>
      <c r="L8" s="21">
        <v>32.3584492</v>
      </c>
      <c r="M8" s="21">
        <v>120.71952609</v>
      </c>
      <c r="N8" s="25"/>
      <c r="O8" s="23">
        <v>1.319</v>
      </c>
      <c r="P8" s="17"/>
      <c r="Q8" s="19" t="s">
        <v>83</v>
      </c>
      <c r="R8" s="23">
        <f t="shared" si="0"/>
        <v>1.319</v>
      </c>
      <c r="S8" s="17"/>
      <c r="T8" s="20" t="s">
        <v>77</v>
      </c>
      <c r="U8" s="23">
        <v>6</v>
      </c>
      <c r="V8" s="23">
        <v>8</v>
      </c>
      <c r="W8" s="20">
        <v>12</v>
      </c>
      <c r="X8" s="20" t="s">
        <v>77</v>
      </c>
      <c r="Y8" s="17" t="s">
        <v>78</v>
      </c>
      <c r="Z8" s="17">
        <v>2</v>
      </c>
      <c r="AA8" s="20" t="s">
        <v>72</v>
      </c>
      <c r="AB8" s="17" t="s">
        <v>79</v>
      </c>
      <c r="AC8" s="17" t="s">
        <v>79</v>
      </c>
      <c r="AD8" s="20" t="s">
        <v>80</v>
      </c>
      <c r="AE8" s="17"/>
      <c r="AF8" s="17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</row>
    <row r="9" s="1" customFormat="1" ht="15" spans="1:62">
      <c r="A9" s="17">
        <v>4</v>
      </c>
      <c r="B9" s="17" t="s">
        <v>68</v>
      </c>
      <c r="C9" s="17" t="s">
        <v>69</v>
      </c>
      <c r="D9" s="24"/>
      <c r="E9" s="19" t="s">
        <v>71</v>
      </c>
      <c r="F9" s="20" t="s">
        <v>72</v>
      </c>
      <c r="G9" s="20" t="s">
        <v>86</v>
      </c>
      <c r="H9" s="20" t="s">
        <v>85</v>
      </c>
      <c r="I9" s="20" t="s">
        <v>87</v>
      </c>
      <c r="J9" s="21">
        <v>32.3584492</v>
      </c>
      <c r="K9" s="21">
        <v>120.71952609</v>
      </c>
      <c r="L9" s="21">
        <v>32.35843642</v>
      </c>
      <c r="M9" s="21">
        <v>120.71191028</v>
      </c>
      <c r="N9" s="25"/>
      <c r="O9" s="23">
        <v>0.689</v>
      </c>
      <c r="P9" s="17"/>
      <c r="Q9" s="19"/>
      <c r="R9" s="23">
        <f t="shared" si="0"/>
        <v>0.689</v>
      </c>
      <c r="S9" s="17"/>
      <c r="T9" s="20" t="s">
        <v>77</v>
      </c>
      <c r="U9" s="23">
        <v>6</v>
      </c>
      <c r="V9" s="23">
        <v>8</v>
      </c>
      <c r="W9" s="20">
        <v>11</v>
      </c>
      <c r="X9" s="20" t="s">
        <v>77</v>
      </c>
      <c r="Y9" s="17" t="s">
        <v>78</v>
      </c>
      <c r="Z9" s="17">
        <v>2</v>
      </c>
      <c r="AA9" s="20" t="s">
        <v>72</v>
      </c>
      <c r="AB9" s="17" t="s">
        <v>79</v>
      </c>
      <c r="AC9" s="17" t="s">
        <v>79</v>
      </c>
      <c r="AD9" s="20" t="s">
        <v>88</v>
      </c>
      <c r="AE9" s="17"/>
      <c r="AF9" s="17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</row>
    <row r="10" s="1" customFormat="1" ht="15" spans="1:62">
      <c r="A10" s="17">
        <v>5</v>
      </c>
      <c r="B10" s="17" t="s">
        <v>68</v>
      </c>
      <c r="C10" s="17" t="s">
        <v>69</v>
      </c>
      <c r="D10" s="24"/>
      <c r="E10" s="19" t="s">
        <v>71</v>
      </c>
      <c r="F10" s="20" t="s">
        <v>72</v>
      </c>
      <c r="G10" s="20" t="s">
        <v>89</v>
      </c>
      <c r="H10" s="20" t="s">
        <v>87</v>
      </c>
      <c r="I10" s="20" t="s">
        <v>90</v>
      </c>
      <c r="J10" s="21">
        <v>32.35843642</v>
      </c>
      <c r="K10" s="21">
        <v>120.71191028</v>
      </c>
      <c r="L10" s="21">
        <v>32.35760151</v>
      </c>
      <c r="M10" s="21">
        <v>120.7081491</v>
      </c>
      <c r="N10" s="25"/>
      <c r="O10" s="23">
        <v>0.348</v>
      </c>
      <c r="P10" s="17"/>
      <c r="Q10" s="19" t="s">
        <v>83</v>
      </c>
      <c r="R10" s="23">
        <f t="shared" si="0"/>
        <v>0.348</v>
      </c>
      <c r="S10" s="17"/>
      <c r="T10" s="20" t="s">
        <v>77</v>
      </c>
      <c r="U10" s="23">
        <v>6</v>
      </c>
      <c r="V10" s="23">
        <v>7.5</v>
      </c>
      <c r="W10" s="20">
        <v>11</v>
      </c>
      <c r="X10" s="20" t="s">
        <v>77</v>
      </c>
      <c r="Y10" s="17" t="s">
        <v>78</v>
      </c>
      <c r="Z10" s="17">
        <v>2</v>
      </c>
      <c r="AA10" s="20" t="s">
        <v>72</v>
      </c>
      <c r="AB10" s="17" t="s">
        <v>79</v>
      </c>
      <c r="AC10" s="17" t="s">
        <v>79</v>
      </c>
      <c r="AD10" s="20" t="s">
        <v>88</v>
      </c>
      <c r="AE10" s="17"/>
      <c r="AF10" s="17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</row>
    <row r="11" s="1" customFormat="1" ht="15" spans="1:62">
      <c r="A11" s="17">
        <v>6</v>
      </c>
      <c r="B11" s="17" t="s">
        <v>68</v>
      </c>
      <c r="C11" s="17" t="s">
        <v>69</v>
      </c>
      <c r="D11" s="24"/>
      <c r="E11" s="19" t="s">
        <v>71</v>
      </c>
      <c r="F11" s="20" t="s">
        <v>72</v>
      </c>
      <c r="G11" s="20" t="s">
        <v>91</v>
      </c>
      <c r="H11" s="20" t="s">
        <v>90</v>
      </c>
      <c r="I11" s="20" t="s">
        <v>92</v>
      </c>
      <c r="J11" s="21">
        <v>32.35760151</v>
      </c>
      <c r="K11" s="21">
        <v>120.7081491</v>
      </c>
      <c r="L11" s="21">
        <v>32.3523682</v>
      </c>
      <c r="M11" s="21">
        <v>120.68958209</v>
      </c>
      <c r="N11" s="26"/>
      <c r="O11" s="23">
        <v>1.737</v>
      </c>
      <c r="P11" s="17"/>
      <c r="Q11" s="19"/>
      <c r="R11" s="23">
        <f t="shared" si="0"/>
        <v>1.737</v>
      </c>
      <c r="S11" s="17"/>
      <c r="T11" s="20" t="s">
        <v>93</v>
      </c>
      <c r="U11" s="23">
        <v>14</v>
      </c>
      <c r="V11" s="23">
        <v>16</v>
      </c>
      <c r="W11" s="20">
        <v>11</v>
      </c>
      <c r="X11" s="20" t="s">
        <v>93</v>
      </c>
      <c r="Y11" s="17" t="s">
        <v>78</v>
      </c>
      <c r="Z11" s="17">
        <v>2</v>
      </c>
      <c r="AA11" s="20" t="s">
        <v>72</v>
      </c>
      <c r="AB11" s="17" t="s">
        <v>79</v>
      </c>
      <c r="AC11" s="17" t="s">
        <v>79</v>
      </c>
      <c r="AD11" s="20" t="s">
        <v>88</v>
      </c>
      <c r="AE11" s="17"/>
      <c r="AF11" s="17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</row>
    <row r="12" s="1" customFormat="1" ht="15" spans="1:62">
      <c r="A12" s="17">
        <v>7</v>
      </c>
      <c r="B12" s="17" t="s">
        <v>68</v>
      </c>
      <c r="C12" s="17" t="s">
        <v>69</v>
      </c>
      <c r="D12" s="24"/>
      <c r="E12" s="19" t="s">
        <v>94</v>
      </c>
      <c r="F12" s="20" t="s">
        <v>95</v>
      </c>
      <c r="G12" s="20" t="s">
        <v>73</v>
      </c>
      <c r="H12" s="20" t="s">
        <v>96</v>
      </c>
      <c r="I12" s="20" t="s">
        <v>97</v>
      </c>
      <c r="J12" s="21">
        <v>32.40675222</v>
      </c>
      <c r="K12" s="21">
        <v>120.72994305</v>
      </c>
      <c r="L12" s="21">
        <v>32.3585692</v>
      </c>
      <c r="M12" s="21">
        <v>120.7357061</v>
      </c>
      <c r="N12" s="27" t="s">
        <v>98</v>
      </c>
      <c r="O12" s="23">
        <v>5.374</v>
      </c>
      <c r="P12" s="17"/>
      <c r="Q12" s="19"/>
      <c r="R12" s="23">
        <f t="shared" si="0"/>
        <v>5.374</v>
      </c>
      <c r="S12" s="17"/>
      <c r="T12" s="20" t="s">
        <v>77</v>
      </c>
      <c r="U12" s="23">
        <v>5.5</v>
      </c>
      <c r="V12" s="23">
        <v>7.5</v>
      </c>
      <c r="W12" s="20">
        <v>12</v>
      </c>
      <c r="X12" s="20" t="s">
        <v>77</v>
      </c>
      <c r="Y12" s="17" t="s">
        <v>78</v>
      </c>
      <c r="Z12" s="17">
        <v>6</v>
      </c>
      <c r="AA12" s="20" t="s">
        <v>95</v>
      </c>
      <c r="AB12" s="17" t="s">
        <v>99</v>
      </c>
      <c r="AC12" s="17" t="s">
        <v>79</v>
      </c>
      <c r="AD12" s="20" t="s">
        <v>100</v>
      </c>
      <c r="AE12" s="17"/>
      <c r="AF12" s="17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</row>
    <row r="13" s="1" customFormat="1" ht="15" spans="1:62">
      <c r="A13" s="17">
        <v>8</v>
      </c>
      <c r="B13" s="17" t="s">
        <v>68</v>
      </c>
      <c r="C13" s="17" t="s">
        <v>69</v>
      </c>
      <c r="D13" s="24"/>
      <c r="E13" s="19" t="s">
        <v>101</v>
      </c>
      <c r="F13" s="20" t="s">
        <v>102</v>
      </c>
      <c r="G13" s="20" t="s">
        <v>73</v>
      </c>
      <c r="H13" s="20" t="s">
        <v>103</v>
      </c>
      <c r="I13" s="20" t="s">
        <v>104</v>
      </c>
      <c r="J13" s="21">
        <v>32.29921764</v>
      </c>
      <c r="K13" s="21">
        <v>120.6784459</v>
      </c>
      <c r="L13" s="21">
        <v>32.30409008</v>
      </c>
      <c r="M13" s="21">
        <v>120.69319746</v>
      </c>
      <c r="N13" s="22" t="s">
        <v>105</v>
      </c>
      <c r="O13" s="23">
        <v>1.491</v>
      </c>
      <c r="P13" s="17"/>
      <c r="Q13" s="19"/>
      <c r="R13" s="23">
        <f t="shared" si="0"/>
        <v>1.491</v>
      </c>
      <c r="S13" s="17"/>
      <c r="T13" s="20" t="s">
        <v>77</v>
      </c>
      <c r="U13" s="23">
        <v>5.5</v>
      </c>
      <c r="V13" s="23">
        <v>7.5</v>
      </c>
      <c r="W13" s="20">
        <v>12</v>
      </c>
      <c r="X13" s="20" t="s">
        <v>77</v>
      </c>
      <c r="Y13" s="17" t="s">
        <v>78</v>
      </c>
      <c r="Z13" s="17">
        <v>3</v>
      </c>
      <c r="AA13" s="20" t="s">
        <v>102</v>
      </c>
      <c r="AB13" s="17" t="s">
        <v>79</v>
      </c>
      <c r="AC13" s="17" t="s">
        <v>79</v>
      </c>
      <c r="AD13" s="20" t="s">
        <v>80</v>
      </c>
      <c r="AE13" s="17"/>
      <c r="AF13" s="17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</row>
    <row r="14" s="1" customFormat="1" ht="15" spans="1:62">
      <c r="A14" s="17">
        <v>9</v>
      </c>
      <c r="B14" s="17" t="s">
        <v>68</v>
      </c>
      <c r="C14" s="17" t="s">
        <v>69</v>
      </c>
      <c r="D14" s="24"/>
      <c r="E14" s="19" t="s">
        <v>101</v>
      </c>
      <c r="F14" s="20" t="s">
        <v>102</v>
      </c>
      <c r="G14" s="20" t="s">
        <v>81</v>
      </c>
      <c r="H14" s="20" t="s">
        <v>104</v>
      </c>
      <c r="I14" s="20" t="s">
        <v>92</v>
      </c>
      <c r="J14" s="21">
        <v>32.30409008</v>
      </c>
      <c r="K14" s="21">
        <v>120.69319746</v>
      </c>
      <c r="L14" s="21">
        <v>32.31124313</v>
      </c>
      <c r="M14" s="21">
        <v>120.71062324</v>
      </c>
      <c r="N14" s="25"/>
      <c r="O14" s="23">
        <v>1.826</v>
      </c>
      <c r="P14" s="17"/>
      <c r="Q14" s="19"/>
      <c r="R14" s="23">
        <f t="shared" si="0"/>
        <v>1.826</v>
      </c>
      <c r="S14" s="17"/>
      <c r="T14" s="20" t="s">
        <v>77</v>
      </c>
      <c r="U14" s="23">
        <v>6</v>
      </c>
      <c r="V14" s="23">
        <v>8</v>
      </c>
      <c r="W14" s="20">
        <v>12</v>
      </c>
      <c r="X14" s="20" t="s">
        <v>77</v>
      </c>
      <c r="Y14" s="17" t="s">
        <v>78</v>
      </c>
      <c r="Z14" s="17">
        <v>3</v>
      </c>
      <c r="AA14" s="20" t="s">
        <v>102</v>
      </c>
      <c r="AB14" s="17" t="s">
        <v>79</v>
      </c>
      <c r="AC14" s="17" t="s">
        <v>79</v>
      </c>
      <c r="AD14" s="20" t="s">
        <v>106</v>
      </c>
      <c r="AE14" s="17"/>
      <c r="AF14" s="17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</row>
    <row r="15" s="1" customFormat="1" ht="15" spans="1:62">
      <c r="A15" s="17">
        <v>10</v>
      </c>
      <c r="B15" s="17" t="s">
        <v>68</v>
      </c>
      <c r="C15" s="17" t="s">
        <v>69</v>
      </c>
      <c r="D15" s="24"/>
      <c r="E15" s="19" t="s">
        <v>101</v>
      </c>
      <c r="F15" s="20" t="s">
        <v>102</v>
      </c>
      <c r="G15" s="20" t="s">
        <v>84</v>
      </c>
      <c r="H15" s="20" t="s">
        <v>92</v>
      </c>
      <c r="I15" s="20" t="s">
        <v>103</v>
      </c>
      <c r="J15" s="21">
        <v>32.31124313</v>
      </c>
      <c r="K15" s="21">
        <v>120.71062324</v>
      </c>
      <c r="L15" s="21">
        <v>32.31857621</v>
      </c>
      <c r="M15" s="21">
        <v>120.72587106</v>
      </c>
      <c r="N15" s="25"/>
      <c r="O15" s="23">
        <v>1.65</v>
      </c>
      <c r="P15" s="17"/>
      <c r="Q15" s="19"/>
      <c r="R15" s="23">
        <f t="shared" si="0"/>
        <v>1.65</v>
      </c>
      <c r="S15" s="17"/>
      <c r="T15" s="20" t="s">
        <v>77</v>
      </c>
      <c r="U15" s="23">
        <v>5.5</v>
      </c>
      <c r="V15" s="23">
        <v>7.5</v>
      </c>
      <c r="W15" s="20">
        <v>12</v>
      </c>
      <c r="X15" s="20" t="s">
        <v>77</v>
      </c>
      <c r="Y15" s="17" t="s">
        <v>78</v>
      </c>
      <c r="Z15" s="17">
        <v>3</v>
      </c>
      <c r="AA15" s="20" t="s">
        <v>102</v>
      </c>
      <c r="AB15" s="17" t="s">
        <v>79</v>
      </c>
      <c r="AC15" s="17" t="s">
        <v>79</v>
      </c>
      <c r="AD15" s="20" t="s">
        <v>80</v>
      </c>
      <c r="AE15" s="17"/>
      <c r="AF15" s="17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</row>
    <row r="16" s="1" customFormat="1" ht="15" spans="1:62">
      <c r="A16" s="17">
        <v>11</v>
      </c>
      <c r="B16" s="17" t="s">
        <v>68</v>
      </c>
      <c r="C16" s="17" t="s">
        <v>69</v>
      </c>
      <c r="D16" s="24"/>
      <c r="E16" s="19" t="s">
        <v>101</v>
      </c>
      <c r="F16" s="20" t="s">
        <v>102</v>
      </c>
      <c r="G16" s="20" t="s">
        <v>86</v>
      </c>
      <c r="H16" s="20" t="s">
        <v>103</v>
      </c>
      <c r="I16" s="20" t="s">
        <v>107</v>
      </c>
      <c r="J16" s="21">
        <v>32.31857621</v>
      </c>
      <c r="K16" s="21">
        <v>120.72587106</v>
      </c>
      <c r="L16" s="21">
        <v>32.31983321</v>
      </c>
      <c r="M16" s="21">
        <v>120.72817608</v>
      </c>
      <c r="N16" s="25"/>
      <c r="O16" s="23">
        <v>0.258</v>
      </c>
      <c r="P16" s="17"/>
      <c r="Q16" s="19"/>
      <c r="R16" s="23">
        <f t="shared" si="0"/>
        <v>0.258</v>
      </c>
      <c r="S16" s="17"/>
      <c r="T16" s="20" t="s">
        <v>77</v>
      </c>
      <c r="U16" s="23">
        <v>5.5</v>
      </c>
      <c r="V16" s="23">
        <v>7.5</v>
      </c>
      <c r="W16" s="20">
        <v>12</v>
      </c>
      <c r="X16" s="20" t="s">
        <v>77</v>
      </c>
      <c r="Y16" s="17" t="s">
        <v>78</v>
      </c>
      <c r="Z16" s="17">
        <v>3</v>
      </c>
      <c r="AA16" s="20" t="s">
        <v>102</v>
      </c>
      <c r="AB16" s="17" t="s">
        <v>79</v>
      </c>
      <c r="AC16" s="17" t="s">
        <v>79</v>
      </c>
      <c r="AD16" s="20" t="s">
        <v>80</v>
      </c>
      <c r="AE16" s="17"/>
      <c r="AF16" s="17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</row>
    <row r="17" s="1" customFormat="1" ht="15" spans="1:62">
      <c r="A17" s="17">
        <v>12</v>
      </c>
      <c r="B17" s="17" t="s">
        <v>68</v>
      </c>
      <c r="C17" s="17" t="s">
        <v>69</v>
      </c>
      <c r="D17" s="24"/>
      <c r="E17" s="19" t="s">
        <v>101</v>
      </c>
      <c r="F17" s="20" t="s">
        <v>102</v>
      </c>
      <c r="G17" s="20" t="s">
        <v>89</v>
      </c>
      <c r="H17" s="20" t="s">
        <v>107</v>
      </c>
      <c r="I17" s="20" t="s">
        <v>108</v>
      </c>
      <c r="J17" s="21">
        <v>32.31983321</v>
      </c>
      <c r="K17" s="21">
        <v>120.72817608</v>
      </c>
      <c r="L17" s="21">
        <v>32.32747122</v>
      </c>
      <c r="M17" s="21">
        <v>120.76699707</v>
      </c>
      <c r="N17" s="26"/>
      <c r="O17" s="23">
        <v>3.875</v>
      </c>
      <c r="P17" s="17"/>
      <c r="Q17" s="19"/>
      <c r="R17" s="23">
        <f t="shared" si="0"/>
        <v>3.875</v>
      </c>
      <c r="S17" s="17"/>
      <c r="T17" s="20" t="s">
        <v>77</v>
      </c>
      <c r="U17" s="23">
        <v>5.5</v>
      </c>
      <c r="V17" s="23">
        <v>7.5</v>
      </c>
      <c r="W17" s="20">
        <v>12</v>
      </c>
      <c r="X17" s="20" t="s">
        <v>77</v>
      </c>
      <c r="Y17" s="17" t="s">
        <v>78</v>
      </c>
      <c r="Z17" s="17">
        <v>3</v>
      </c>
      <c r="AA17" s="20" t="s">
        <v>102</v>
      </c>
      <c r="AB17" s="17" t="s">
        <v>79</v>
      </c>
      <c r="AC17" s="17" t="s">
        <v>79</v>
      </c>
      <c r="AD17" s="20" t="s">
        <v>109</v>
      </c>
      <c r="AE17" s="17"/>
      <c r="AF17" s="17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</row>
    <row r="18" s="1" customFormat="1" ht="15" spans="1:62">
      <c r="A18" s="17">
        <v>13</v>
      </c>
      <c r="B18" s="17" t="s">
        <v>68</v>
      </c>
      <c r="C18" s="17" t="s">
        <v>69</v>
      </c>
      <c r="D18" s="24"/>
      <c r="E18" s="19" t="s">
        <v>110</v>
      </c>
      <c r="F18" s="20" t="s">
        <v>111</v>
      </c>
      <c r="G18" s="20" t="s">
        <v>73</v>
      </c>
      <c r="H18" s="20" t="s">
        <v>112</v>
      </c>
      <c r="I18" s="20" t="s">
        <v>113</v>
      </c>
      <c r="J18" s="21">
        <v>32.36682523</v>
      </c>
      <c r="K18" s="21">
        <v>120.7180221</v>
      </c>
      <c r="L18" s="21">
        <v>32.38761697</v>
      </c>
      <c r="M18" s="21">
        <v>120.7165568</v>
      </c>
      <c r="N18" s="22" t="s">
        <v>114</v>
      </c>
      <c r="O18" s="23">
        <v>2.323</v>
      </c>
      <c r="P18" s="17"/>
      <c r="Q18" s="19"/>
      <c r="R18" s="23">
        <f t="shared" si="0"/>
        <v>2.323</v>
      </c>
      <c r="S18" s="17"/>
      <c r="T18" s="20" t="s">
        <v>77</v>
      </c>
      <c r="U18" s="23">
        <v>5.5</v>
      </c>
      <c r="V18" s="23">
        <v>7.5</v>
      </c>
      <c r="W18" s="20">
        <v>12</v>
      </c>
      <c r="X18" s="20" t="s">
        <v>77</v>
      </c>
      <c r="Y18" s="17" t="s">
        <v>78</v>
      </c>
      <c r="Z18" s="17">
        <v>3</v>
      </c>
      <c r="AA18" s="20" t="s">
        <v>111</v>
      </c>
      <c r="AB18" s="17" t="s">
        <v>79</v>
      </c>
      <c r="AC18" s="17" t="s">
        <v>79</v>
      </c>
      <c r="AD18" s="20" t="s">
        <v>88</v>
      </c>
      <c r="AE18" s="17"/>
      <c r="AF18" s="17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</row>
    <row r="19" s="1" customFormat="1" ht="15" spans="1:62">
      <c r="A19" s="17">
        <v>14</v>
      </c>
      <c r="B19" s="17" t="s">
        <v>68</v>
      </c>
      <c r="C19" s="17" t="s">
        <v>69</v>
      </c>
      <c r="D19" s="24"/>
      <c r="E19" s="19" t="s">
        <v>110</v>
      </c>
      <c r="F19" s="20" t="s">
        <v>111</v>
      </c>
      <c r="G19" s="20" t="s">
        <v>81</v>
      </c>
      <c r="H19" s="20" t="s">
        <v>113</v>
      </c>
      <c r="I19" s="20" t="s">
        <v>115</v>
      </c>
      <c r="J19" s="21">
        <v>32.38761697</v>
      </c>
      <c r="K19" s="21">
        <v>120.7165568</v>
      </c>
      <c r="L19" s="21">
        <v>32.38788676</v>
      </c>
      <c r="M19" s="21">
        <v>120.71848887</v>
      </c>
      <c r="N19" s="25"/>
      <c r="O19" s="23">
        <v>0.184</v>
      </c>
      <c r="P19" s="17"/>
      <c r="Q19" s="19"/>
      <c r="R19" s="23">
        <f t="shared" si="0"/>
        <v>0.184</v>
      </c>
      <c r="S19" s="17"/>
      <c r="T19" s="20" t="s">
        <v>77</v>
      </c>
      <c r="U19" s="23">
        <v>5.5</v>
      </c>
      <c r="V19" s="23">
        <v>7.5</v>
      </c>
      <c r="W19" s="20">
        <v>12</v>
      </c>
      <c r="X19" s="20" t="s">
        <v>77</v>
      </c>
      <c r="Y19" s="17" t="s">
        <v>78</v>
      </c>
      <c r="Z19" s="17">
        <v>3</v>
      </c>
      <c r="AA19" s="20" t="s">
        <v>111</v>
      </c>
      <c r="AB19" s="17" t="s">
        <v>79</v>
      </c>
      <c r="AC19" s="17" t="s">
        <v>79</v>
      </c>
      <c r="AD19" s="20" t="s">
        <v>88</v>
      </c>
      <c r="AE19" s="17"/>
      <c r="AF19" s="17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</row>
    <row r="20" s="1" customFormat="1" ht="15" spans="1:62">
      <c r="A20" s="17">
        <v>15</v>
      </c>
      <c r="B20" s="17" t="s">
        <v>68</v>
      </c>
      <c r="C20" s="17" t="s">
        <v>69</v>
      </c>
      <c r="D20" s="24"/>
      <c r="E20" s="19" t="s">
        <v>110</v>
      </c>
      <c r="F20" s="20" t="s">
        <v>111</v>
      </c>
      <c r="G20" s="20" t="s">
        <v>84</v>
      </c>
      <c r="H20" s="20" t="s">
        <v>115</v>
      </c>
      <c r="I20" s="20" t="s">
        <v>116</v>
      </c>
      <c r="J20" s="21">
        <v>32.38788676</v>
      </c>
      <c r="K20" s="21">
        <v>120.71848887</v>
      </c>
      <c r="L20" s="21">
        <v>32.39634571</v>
      </c>
      <c r="M20" s="21">
        <v>120.71658585</v>
      </c>
      <c r="N20" s="26"/>
      <c r="O20" s="23">
        <v>0.961</v>
      </c>
      <c r="P20" s="17"/>
      <c r="Q20" s="19"/>
      <c r="R20" s="23">
        <f t="shared" si="0"/>
        <v>0.961</v>
      </c>
      <c r="S20" s="17"/>
      <c r="T20" s="20" t="s">
        <v>77</v>
      </c>
      <c r="U20" s="23">
        <v>5.5</v>
      </c>
      <c r="V20" s="23">
        <v>7.5</v>
      </c>
      <c r="W20" s="20">
        <v>12</v>
      </c>
      <c r="X20" s="20" t="s">
        <v>77</v>
      </c>
      <c r="Y20" s="17" t="s">
        <v>78</v>
      </c>
      <c r="Z20" s="17">
        <v>3</v>
      </c>
      <c r="AA20" s="20" t="s">
        <v>111</v>
      </c>
      <c r="AB20" s="17" t="s">
        <v>79</v>
      </c>
      <c r="AC20" s="17" t="s">
        <v>79</v>
      </c>
      <c r="AD20" s="20" t="s">
        <v>88</v>
      </c>
      <c r="AE20" s="17"/>
      <c r="AF20" s="17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</row>
    <row r="21" s="1" customFormat="1" ht="15" spans="1:62">
      <c r="A21" s="17">
        <v>16</v>
      </c>
      <c r="B21" s="17" t="s">
        <v>68</v>
      </c>
      <c r="C21" s="17" t="s">
        <v>69</v>
      </c>
      <c r="D21" s="24"/>
      <c r="E21" s="19" t="s">
        <v>75</v>
      </c>
      <c r="F21" s="20" t="s">
        <v>117</v>
      </c>
      <c r="G21" s="20" t="s">
        <v>73</v>
      </c>
      <c r="H21" s="20" t="s">
        <v>97</v>
      </c>
      <c r="I21" s="20" t="s">
        <v>71</v>
      </c>
      <c r="J21" s="21">
        <v>32.35885223</v>
      </c>
      <c r="K21" s="21">
        <v>120.73377707</v>
      </c>
      <c r="L21" s="21">
        <v>32.35692791</v>
      </c>
      <c r="M21" s="21">
        <v>120.73340922</v>
      </c>
      <c r="N21" s="22" t="s">
        <v>118</v>
      </c>
      <c r="O21" s="23">
        <v>0.217</v>
      </c>
      <c r="P21" s="17"/>
      <c r="Q21" s="19" t="s">
        <v>83</v>
      </c>
      <c r="R21" s="23">
        <f t="shared" si="0"/>
        <v>0.217</v>
      </c>
      <c r="S21" s="17"/>
      <c r="T21" s="20" t="s">
        <v>77</v>
      </c>
      <c r="U21" s="23">
        <v>5</v>
      </c>
      <c r="V21" s="23">
        <v>6</v>
      </c>
      <c r="W21" s="20">
        <v>11</v>
      </c>
      <c r="X21" s="20" t="s">
        <v>77</v>
      </c>
      <c r="Y21" s="17" t="s">
        <v>78</v>
      </c>
      <c r="Z21" s="17">
        <v>1</v>
      </c>
      <c r="AA21" s="20" t="s">
        <v>117</v>
      </c>
      <c r="AB21" s="17" t="s">
        <v>79</v>
      </c>
      <c r="AC21" s="17" t="s">
        <v>79</v>
      </c>
      <c r="AD21" s="20" t="s">
        <v>88</v>
      </c>
      <c r="AE21" s="17"/>
      <c r="AF21" s="17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</row>
    <row r="22" s="1" customFormat="1" ht="15" spans="1:62">
      <c r="A22" s="17">
        <v>17</v>
      </c>
      <c r="B22" s="17" t="s">
        <v>68</v>
      </c>
      <c r="C22" s="17" t="s">
        <v>69</v>
      </c>
      <c r="D22" s="24"/>
      <c r="E22" s="19" t="s">
        <v>75</v>
      </c>
      <c r="F22" s="20" t="s">
        <v>117</v>
      </c>
      <c r="G22" s="20" t="s">
        <v>81</v>
      </c>
      <c r="H22" s="20" t="s">
        <v>71</v>
      </c>
      <c r="I22" s="20" t="s">
        <v>119</v>
      </c>
      <c r="J22" s="21">
        <v>32.35692791</v>
      </c>
      <c r="K22" s="21">
        <v>120.73340922</v>
      </c>
      <c r="L22" s="21">
        <v>32.3566136</v>
      </c>
      <c r="M22" s="21">
        <v>120.73535146</v>
      </c>
      <c r="N22" s="25"/>
      <c r="O22" s="23">
        <v>0.186</v>
      </c>
      <c r="P22" s="23">
        <f>O22</f>
        <v>0.186</v>
      </c>
      <c r="Q22" s="19" t="s">
        <v>72</v>
      </c>
      <c r="R22" s="23">
        <f t="shared" si="0"/>
        <v>0</v>
      </c>
      <c r="S22" s="17"/>
      <c r="T22" s="20" t="s">
        <v>77</v>
      </c>
      <c r="U22" s="23">
        <v>6</v>
      </c>
      <c r="V22" s="23">
        <v>8</v>
      </c>
      <c r="W22" s="20">
        <v>11</v>
      </c>
      <c r="X22" s="20" t="s">
        <v>77</v>
      </c>
      <c r="Y22" s="17" t="s">
        <v>78</v>
      </c>
      <c r="Z22" s="17">
        <v>1</v>
      </c>
      <c r="AA22" s="20" t="s">
        <v>117</v>
      </c>
      <c r="AB22" s="17" t="s">
        <v>79</v>
      </c>
      <c r="AC22" s="17" t="s">
        <v>79</v>
      </c>
      <c r="AD22" s="20" t="s">
        <v>80</v>
      </c>
      <c r="AE22" s="17"/>
      <c r="AF22" s="17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</row>
    <row r="23" s="1" customFormat="1" ht="15" spans="1:62">
      <c r="A23" s="17">
        <v>18</v>
      </c>
      <c r="B23" s="17" t="s">
        <v>68</v>
      </c>
      <c r="C23" s="17" t="s">
        <v>69</v>
      </c>
      <c r="D23" s="24"/>
      <c r="E23" s="19" t="s">
        <v>75</v>
      </c>
      <c r="F23" s="20" t="s">
        <v>117</v>
      </c>
      <c r="G23" s="20" t="s">
        <v>84</v>
      </c>
      <c r="H23" s="20" t="s">
        <v>119</v>
      </c>
      <c r="I23" s="20" t="s">
        <v>101</v>
      </c>
      <c r="J23" s="21">
        <v>32.35661321</v>
      </c>
      <c r="K23" s="21">
        <v>120.7353521</v>
      </c>
      <c r="L23" s="21">
        <v>32.32378018</v>
      </c>
      <c r="M23" s="21">
        <v>120.74318206</v>
      </c>
      <c r="N23" s="26"/>
      <c r="O23" s="23">
        <v>3.709</v>
      </c>
      <c r="P23" s="17"/>
      <c r="Q23" s="19" t="s">
        <v>83</v>
      </c>
      <c r="R23" s="23">
        <f t="shared" si="0"/>
        <v>3.709</v>
      </c>
      <c r="S23" s="17"/>
      <c r="T23" s="20" t="s">
        <v>77</v>
      </c>
      <c r="U23" s="23">
        <v>6</v>
      </c>
      <c r="V23" s="23">
        <v>8</v>
      </c>
      <c r="W23" s="20">
        <v>11</v>
      </c>
      <c r="X23" s="20" t="s">
        <v>77</v>
      </c>
      <c r="Y23" s="17" t="s">
        <v>78</v>
      </c>
      <c r="Z23" s="17">
        <v>1</v>
      </c>
      <c r="AA23" s="20" t="s">
        <v>117</v>
      </c>
      <c r="AB23" s="17" t="s">
        <v>79</v>
      </c>
      <c r="AC23" s="17" t="s">
        <v>79</v>
      </c>
      <c r="AD23" s="20" t="s">
        <v>120</v>
      </c>
      <c r="AE23" s="17"/>
      <c r="AF23" s="17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</row>
    <row r="24" s="1" customFormat="1" ht="15" spans="1:62">
      <c r="A24" s="17">
        <v>19</v>
      </c>
      <c r="B24" s="17" t="s">
        <v>68</v>
      </c>
      <c r="C24" s="17" t="s">
        <v>69</v>
      </c>
      <c r="D24" s="24"/>
      <c r="E24" s="19" t="s">
        <v>74</v>
      </c>
      <c r="F24" s="20" t="s">
        <v>121</v>
      </c>
      <c r="G24" s="20" t="s">
        <v>73</v>
      </c>
      <c r="H24" s="20" t="s">
        <v>122</v>
      </c>
      <c r="I24" s="20" t="s">
        <v>123</v>
      </c>
      <c r="J24" s="21">
        <v>32.35427398</v>
      </c>
      <c r="K24" s="21">
        <v>120.76115021</v>
      </c>
      <c r="L24" s="21">
        <v>32.3072232</v>
      </c>
      <c r="M24" s="21">
        <v>120.77220908</v>
      </c>
      <c r="N24" s="27" t="s">
        <v>118</v>
      </c>
      <c r="O24" s="23">
        <v>5.315</v>
      </c>
      <c r="P24" s="17"/>
      <c r="Q24" s="19"/>
      <c r="R24" s="23">
        <f t="shared" si="0"/>
        <v>5.315</v>
      </c>
      <c r="S24" s="17"/>
      <c r="T24" s="20" t="s">
        <v>77</v>
      </c>
      <c r="U24" s="23">
        <v>5.5</v>
      </c>
      <c r="V24" s="23">
        <v>7.5</v>
      </c>
      <c r="W24" s="20">
        <v>12</v>
      </c>
      <c r="X24" s="20" t="s">
        <v>77</v>
      </c>
      <c r="Y24" s="17" t="s">
        <v>78</v>
      </c>
      <c r="Z24" s="17">
        <v>1</v>
      </c>
      <c r="AA24" s="20" t="s">
        <v>121</v>
      </c>
      <c r="AB24" s="17" t="s">
        <v>79</v>
      </c>
      <c r="AC24" s="17" t="s">
        <v>79</v>
      </c>
      <c r="AD24" s="20" t="s">
        <v>80</v>
      </c>
      <c r="AE24" s="17"/>
      <c r="AF24" s="17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</row>
    <row r="25" s="1" customFormat="1" ht="15" spans="1:62">
      <c r="A25" s="17">
        <v>20</v>
      </c>
      <c r="B25" s="17" t="s">
        <v>68</v>
      </c>
      <c r="C25" s="17" t="s">
        <v>69</v>
      </c>
      <c r="D25" s="24"/>
      <c r="E25" s="19" t="s">
        <v>124</v>
      </c>
      <c r="F25" s="20" t="s">
        <v>125</v>
      </c>
      <c r="G25" s="20" t="s">
        <v>73</v>
      </c>
      <c r="H25" s="20" t="s">
        <v>126</v>
      </c>
      <c r="I25" s="20" t="s">
        <v>126</v>
      </c>
      <c r="J25" s="21">
        <v>32.33465018</v>
      </c>
      <c r="K25" s="21">
        <v>120.6982881</v>
      </c>
      <c r="L25" s="21">
        <v>32.33081022</v>
      </c>
      <c r="M25" s="21">
        <v>120.68518606</v>
      </c>
      <c r="N25" s="27" t="s">
        <v>127</v>
      </c>
      <c r="O25" s="23">
        <v>1.307</v>
      </c>
      <c r="P25" s="17"/>
      <c r="Q25" s="19"/>
      <c r="R25" s="23">
        <f t="shared" si="0"/>
        <v>1.307</v>
      </c>
      <c r="S25" s="17"/>
      <c r="T25" s="20" t="s">
        <v>77</v>
      </c>
      <c r="U25" s="23">
        <v>6</v>
      </c>
      <c r="V25" s="23">
        <v>8</v>
      </c>
      <c r="W25" s="20">
        <v>12</v>
      </c>
      <c r="X25" s="20" t="s">
        <v>77</v>
      </c>
      <c r="Y25" s="17" t="s">
        <v>78</v>
      </c>
      <c r="Z25" s="17">
        <v>5</v>
      </c>
      <c r="AA25" s="20" t="s">
        <v>125</v>
      </c>
      <c r="AB25" s="17" t="s">
        <v>79</v>
      </c>
      <c r="AC25" s="17" t="s">
        <v>79</v>
      </c>
      <c r="AD25" s="20" t="s">
        <v>80</v>
      </c>
      <c r="AE25" s="17"/>
      <c r="AF25" s="17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</row>
    <row r="26" s="2" customFormat="1" ht="15" spans="1:62">
      <c r="A26" s="28">
        <v>21</v>
      </c>
      <c r="B26" s="28" t="s">
        <v>68</v>
      </c>
      <c r="C26" s="28" t="s">
        <v>69</v>
      </c>
      <c r="D26" s="29"/>
      <c r="E26" s="30" t="s">
        <v>112</v>
      </c>
      <c r="F26" s="20" t="s">
        <v>128</v>
      </c>
      <c r="G26" s="20" t="s">
        <v>73</v>
      </c>
      <c r="H26" s="20" t="s">
        <v>129</v>
      </c>
      <c r="I26" s="20" t="s">
        <v>130</v>
      </c>
      <c r="J26" s="21">
        <v>32.36724021</v>
      </c>
      <c r="K26" s="21">
        <v>120.69599404</v>
      </c>
      <c r="L26" s="21">
        <v>32.36679918</v>
      </c>
      <c r="M26" s="21">
        <v>120.70645507</v>
      </c>
      <c r="N26" s="31" t="s">
        <v>131</v>
      </c>
      <c r="O26" s="23">
        <v>0.998</v>
      </c>
      <c r="P26" s="17"/>
      <c r="Q26" s="30" t="s">
        <v>83</v>
      </c>
      <c r="R26" s="23">
        <f t="shared" si="0"/>
        <v>0.998</v>
      </c>
      <c r="S26" s="28"/>
      <c r="T26" s="20" t="s">
        <v>77</v>
      </c>
      <c r="U26" s="23">
        <v>6</v>
      </c>
      <c r="V26" s="23">
        <v>8</v>
      </c>
      <c r="W26" s="20">
        <v>12</v>
      </c>
      <c r="X26" s="20" t="s">
        <v>77</v>
      </c>
      <c r="Y26" s="28" t="s">
        <v>78</v>
      </c>
      <c r="Z26" s="28">
        <v>6</v>
      </c>
      <c r="AA26" s="20" t="s">
        <v>128</v>
      </c>
      <c r="AB26" s="28" t="s">
        <v>79</v>
      </c>
      <c r="AC26" s="28" t="s">
        <v>79</v>
      </c>
      <c r="AD26" s="20" t="s">
        <v>80</v>
      </c>
      <c r="AE26" s="28"/>
      <c r="AF26" s="28"/>
      <c r="AG26" s="32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</row>
    <row r="27" s="2" customFormat="1" ht="15" spans="1:62">
      <c r="A27" s="28">
        <v>22</v>
      </c>
      <c r="B27" s="28" t="s">
        <v>68</v>
      </c>
      <c r="C27" s="28" t="s">
        <v>69</v>
      </c>
      <c r="D27" s="29"/>
      <c r="E27" s="30" t="s">
        <v>112</v>
      </c>
      <c r="F27" s="20" t="s">
        <v>128</v>
      </c>
      <c r="G27" s="20" t="s">
        <v>81</v>
      </c>
      <c r="H27" s="20" t="s">
        <v>130</v>
      </c>
      <c r="I27" s="20" t="s">
        <v>129</v>
      </c>
      <c r="J27" s="21">
        <v>32.36679918</v>
      </c>
      <c r="K27" s="21">
        <v>120.70645507</v>
      </c>
      <c r="L27" s="21">
        <v>32.36654821</v>
      </c>
      <c r="M27" s="21">
        <v>120.71288707</v>
      </c>
      <c r="N27" s="34"/>
      <c r="O27" s="23">
        <v>0.609</v>
      </c>
      <c r="P27" s="17"/>
      <c r="Q27" s="30" t="s">
        <v>83</v>
      </c>
      <c r="R27" s="23">
        <f t="shared" si="0"/>
        <v>0.609</v>
      </c>
      <c r="S27" s="28"/>
      <c r="T27" s="20" t="s">
        <v>93</v>
      </c>
      <c r="U27" s="23">
        <v>12</v>
      </c>
      <c r="V27" s="23">
        <v>16</v>
      </c>
      <c r="W27" s="20">
        <v>11</v>
      </c>
      <c r="X27" s="20" t="s">
        <v>93</v>
      </c>
      <c r="Y27" s="28" t="s">
        <v>78</v>
      </c>
      <c r="Z27" s="28">
        <v>6</v>
      </c>
      <c r="AA27" s="20" t="s">
        <v>128</v>
      </c>
      <c r="AB27" s="28" t="s">
        <v>79</v>
      </c>
      <c r="AC27" s="28" t="s">
        <v>79</v>
      </c>
      <c r="AD27" s="20" t="s">
        <v>132</v>
      </c>
      <c r="AE27" s="28"/>
      <c r="AF27" s="28"/>
      <c r="AG27" s="32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</row>
    <row r="28" s="2" customFormat="1" ht="15" spans="1:62">
      <c r="A28" s="28">
        <v>23</v>
      </c>
      <c r="B28" s="28" t="s">
        <v>68</v>
      </c>
      <c r="C28" s="28" t="s">
        <v>69</v>
      </c>
      <c r="D28" s="29"/>
      <c r="E28" s="30" t="s">
        <v>112</v>
      </c>
      <c r="F28" s="20" t="s">
        <v>128</v>
      </c>
      <c r="G28" s="20" t="s">
        <v>84</v>
      </c>
      <c r="H28" s="20" t="s">
        <v>129</v>
      </c>
      <c r="I28" s="20" t="s">
        <v>129</v>
      </c>
      <c r="J28" s="21">
        <v>32.36654821</v>
      </c>
      <c r="K28" s="21">
        <v>120.71288707</v>
      </c>
      <c r="L28" s="21">
        <v>32.3666562</v>
      </c>
      <c r="M28" s="21">
        <v>120.71514606</v>
      </c>
      <c r="N28" s="34"/>
      <c r="O28" s="23">
        <v>0.213</v>
      </c>
      <c r="P28" s="17"/>
      <c r="Q28" s="30" t="s">
        <v>83</v>
      </c>
      <c r="R28" s="23">
        <f t="shared" si="0"/>
        <v>0.213</v>
      </c>
      <c r="S28" s="28"/>
      <c r="T28" s="20" t="s">
        <v>93</v>
      </c>
      <c r="U28" s="23">
        <v>12</v>
      </c>
      <c r="V28" s="23">
        <v>16</v>
      </c>
      <c r="W28" s="20">
        <v>11</v>
      </c>
      <c r="X28" s="20" t="s">
        <v>93</v>
      </c>
      <c r="Y28" s="28" t="s">
        <v>78</v>
      </c>
      <c r="Z28" s="28">
        <v>6</v>
      </c>
      <c r="AA28" s="20" t="s">
        <v>128</v>
      </c>
      <c r="AB28" s="28" t="s">
        <v>79</v>
      </c>
      <c r="AC28" s="28" t="s">
        <v>79</v>
      </c>
      <c r="AD28" s="20" t="s">
        <v>132</v>
      </c>
      <c r="AE28" s="28"/>
      <c r="AF28" s="28"/>
      <c r="AG28" s="32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</row>
    <row r="29" s="2" customFormat="1" ht="15" spans="1:62">
      <c r="A29" s="28">
        <v>24</v>
      </c>
      <c r="B29" s="28" t="s">
        <v>68</v>
      </c>
      <c r="C29" s="28" t="s">
        <v>69</v>
      </c>
      <c r="D29" s="29"/>
      <c r="E29" s="30" t="s">
        <v>112</v>
      </c>
      <c r="F29" s="20" t="s">
        <v>128</v>
      </c>
      <c r="G29" s="20" t="s">
        <v>86</v>
      </c>
      <c r="H29" s="20" t="s">
        <v>129</v>
      </c>
      <c r="I29" s="20" t="s">
        <v>133</v>
      </c>
      <c r="J29" s="21">
        <v>32.3666562</v>
      </c>
      <c r="K29" s="21">
        <v>120.71514606</v>
      </c>
      <c r="L29" s="21">
        <v>32.36682523</v>
      </c>
      <c r="M29" s="21">
        <v>120.7180221</v>
      </c>
      <c r="N29" s="34"/>
      <c r="O29" s="23">
        <v>0.272</v>
      </c>
      <c r="P29" s="17"/>
      <c r="Q29" s="30" t="s">
        <v>83</v>
      </c>
      <c r="R29" s="23">
        <f t="shared" si="0"/>
        <v>0.272</v>
      </c>
      <c r="S29" s="28"/>
      <c r="T29" s="20" t="s">
        <v>93</v>
      </c>
      <c r="U29" s="23">
        <v>12</v>
      </c>
      <c r="V29" s="23">
        <v>16</v>
      </c>
      <c r="W29" s="20">
        <v>11</v>
      </c>
      <c r="X29" s="20" t="s">
        <v>93</v>
      </c>
      <c r="Y29" s="28" t="s">
        <v>78</v>
      </c>
      <c r="Z29" s="28">
        <v>6</v>
      </c>
      <c r="AA29" s="20" t="s">
        <v>128</v>
      </c>
      <c r="AB29" s="28" t="s">
        <v>79</v>
      </c>
      <c r="AC29" s="28" t="s">
        <v>79</v>
      </c>
      <c r="AD29" s="20" t="s">
        <v>132</v>
      </c>
      <c r="AE29" s="28"/>
      <c r="AF29" s="28"/>
      <c r="AG29" s="32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</row>
    <row r="30" s="2" customFormat="1" ht="15" spans="1:62">
      <c r="A30" s="28">
        <v>25</v>
      </c>
      <c r="B30" s="28" t="s">
        <v>68</v>
      </c>
      <c r="C30" s="28" t="s">
        <v>69</v>
      </c>
      <c r="D30" s="29"/>
      <c r="E30" s="30" t="s">
        <v>112</v>
      </c>
      <c r="F30" s="20" t="s">
        <v>128</v>
      </c>
      <c r="G30" s="20" t="s">
        <v>89</v>
      </c>
      <c r="H30" s="20" t="s">
        <v>133</v>
      </c>
      <c r="I30" s="20" t="s">
        <v>134</v>
      </c>
      <c r="J30" s="21">
        <v>32.36682523</v>
      </c>
      <c r="K30" s="21">
        <v>120.7180221</v>
      </c>
      <c r="L30" s="21">
        <v>32.36735218</v>
      </c>
      <c r="M30" s="21">
        <v>120.7279161</v>
      </c>
      <c r="N30" s="35"/>
      <c r="O30" s="23">
        <v>0.933</v>
      </c>
      <c r="P30" s="17"/>
      <c r="Q30" s="30"/>
      <c r="R30" s="23">
        <f t="shared" si="0"/>
        <v>0.933</v>
      </c>
      <c r="S30" s="28"/>
      <c r="T30" s="20" t="s">
        <v>93</v>
      </c>
      <c r="U30" s="23">
        <v>12</v>
      </c>
      <c r="V30" s="23">
        <v>16</v>
      </c>
      <c r="W30" s="20">
        <v>12</v>
      </c>
      <c r="X30" s="20" t="s">
        <v>93</v>
      </c>
      <c r="Y30" s="28" t="s">
        <v>78</v>
      </c>
      <c r="Z30" s="28">
        <v>6</v>
      </c>
      <c r="AA30" s="20" t="s">
        <v>135</v>
      </c>
      <c r="AB30" s="28" t="s">
        <v>79</v>
      </c>
      <c r="AC30" s="28" t="s">
        <v>79</v>
      </c>
      <c r="AD30" s="20" t="s">
        <v>136</v>
      </c>
      <c r="AE30" s="28"/>
      <c r="AF30" s="28"/>
      <c r="AG30" s="32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</row>
    <row r="31" s="1" customFormat="1" ht="15" spans="1:62">
      <c r="A31" s="17">
        <v>26</v>
      </c>
      <c r="B31" s="17" t="s">
        <v>68</v>
      </c>
      <c r="C31" s="17" t="s">
        <v>69</v>
      </c>
      <c r="D31" s="24"/>
      <c r="E31" s="19" t="s">
        <v>137</v>
      </c>
      <c r="F31" s="20" t="s">
        <v>138</v>
      </c>
      <c r="G31" s="20" t="s">
        <v>73</v>
      </c>
      <c r="H31" s="20" t="s">
        <v>139</v>
      </c>
      <c r="I31" s="20" t="s">
        <v>75</v>
      </c>
      <c r="J31" s="21">
        <v>32.34524452</v>
      </c>
      <c r="K31" s="21">
        <v>120.75987984</v>
      </c>
      <c r="L31" s="21">
        <v>32.34160318</v>
      </c>
      <c r="M31" s="21">
        <v>120.73897707</v>
      </c>
      <c r="N31" s="22" t="s">
        <v>140</v>
      </c>
      <c r="O31" s="23">
        <v>2.011</v>
      </c>
      <c r="P31" s="17"/>
      <c r="Q31" s="19"/>
      <c r="R31" s="23">
        <f t="shared" si="0"/>
        <v>2.011</v>
      </c>
      <c r="S31" s="17"/>
      <c r="T31" s="20" t="s">
        <v>77</v>
      </c>
      <c r="U31" s="23">
        <v>4</v>
      </c>
      <c r="V31" s="23">
        <v>4.6</v>
      </c>
      <c r="W31" s="20">
        <v>12</v>
      </c>
      <c r="X31" s="20" t="s">
        <v>77</v>
      </c>
      <c r="Y31" s="17" t="s">
        <v>78</v>
      </c>
      <c r="Z31" s="17">
        <v>5</v>
      </c>
      <c r="AA31" s="20" t="s">
        <v>138</v>
      </c>
      <c r="AB31" s="17" t="s">
        <v>79</v>
      </c>
      <c r="AC31" s="17" t="s">
        <v>79</v>
      </c>
      <c r="AD31" s="20" t="s">
        <v>141</v>
      </c>
      <c r="AE31" s="17"/>
      <c r="AF31" s="17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</row>
    <row r="32" s="1" customFormat="1" ht="15" spans="1:62">
      <c r="A32" s="17">
        <v>27</v>
      </c>
      <c r="B32" s="17" t="s">
        <v>68</v>
      </c>
      <c r="C32" s="17" t="s">
        <v>69</v>
      </c>
      <c r="D32" s="24"/>
      <c r="E32" s="19" t="s">
        <v>137</v>
      </c>
      <c r="F32" s="20" t="s">
        <v>138</v>
      </c>
      <c r="G32" s="20" t="s">
        <v>81</v>
      </c>
      <c r="H32" s="20" t="s">
        <v>75</v>
      </c>
      <c r="I32" s="20" t="s">
        <v>85</v>
      </c>
      <c r="J32" s="21">
        <v>32.34160318</v>
      </c>
      <c r="K32" s="21">
        <v>120.73897707</v>
      </c>
      <c r="L32" s="21">
        <v>32.33880823</v>
      </c>
      <c r="M32" s="21">
        <v>120.72357211</v>
      </c>
      <c r="N32" s="26"/>
      <c r="O32" s="23">
        <v>1.483</v>
      </c>
      <c r="P32" s="17"/>
      <c r="Q32" s="19" t="s">
        <v>83</v>
      </c>
      <c r="R32" s="23">
        <f t="shared" si="0"/>
        <v>1.483</v>
      </c>
      <c r="S32" s="17"/>
      <c r="T32" s="20" t="s">
        <v>77</v>
      </c>
      <c r="U32" s="23">
        <v>6</v>
      </c>
      <c r="V32" s="23">
        <v>8</v>
      </c>
      <c r="W32" s="20">
        <v>12</v>
      </c>
      <c r="X32" s="20" t="s">
        <v>77</v>
      </c>
      <c r="Y32" s="17" t="s">
        <v>78</v>
      </c>
      <c r="Z32" s="17">
        <v>5</v>
      </c>
      <c r="AA32" s="20" t="s">
        <v>138</v>
      </c>
      <c r="AB32" s="17" t="s">
        <v>79</v>
      </c>
      <c r="AC32" s="17" t="s">
        <v>79</v>
      </c>
      <c r="AD32" s="20" t="s">
        <v>80</v>
      </c>
      <c r="AE32" s="17"/>
      <c r="AF32" s="17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</row>
    <row r="33" s="1" customFormat="1" ht="15" spans="1:62">
      <c r="A33" s="17">
        <v>28</v>
      </c>
      <c r="B33" s="17" t="s">
        <v>68</v>
      </c>
      <c r="C33" s="17" t="s">
        <v>69</v>
      </c>
      <c r="D33" s="24"/>
      <c r="E33" s="19" t="s">
        <v>85</v>
      </c>
      <c r="F33" s="20" t="s">
        <v>142</v>
      </c>
      <c r="G33" s="20" t="s">
        <v>73</v>
      </c>
      <c r="H33" s="20" t="s">
        <v>143</v>
      </c>
      <c r="I33" s="20" t="s">
        <v>143</v>
      </c>
      <c r="J33" s="21">
        <v>32.3584492</v>
      </c>
      <c r="K33" s="21">
        <v>120.71952609</v>
      </c>
      <c r="L33" s="21">
        <v>32.32132324</v>
      </c>
      <c r="M33" s="21">
        <v>120.72940808</v>
      </c>
      <c r="N33" s="22" t="s">
        <v>139</v>
      </c>
      <c r="O33" s="23">
        <v>4.253</v>
      </c>
      <c r="P33" s="17"/>
      <c r="Q33" s="19" t="s">
        <v>83</v>
      </c>
      <c r="R33" s="23">
        <f t="shared" si="0"/>
        <v>4.253</v>
      </c>
      <c r="S33" s="17"/>
      <c r="T33" s="20" t="s">
        <v>77</v>
      </c>
      <c r="U33" s="23">
        <v>6</v>
      </c>
      <c r="V33" s="23">
        <v>8</v>
      </c>
      <c r="W33" s="20">
        <v>12</v>
      </c>
      <c r="X33" s="20" t="s">
        <v>77</v>
      </c>
      <c r="Y33" s="17" t="s">
        <v>78</v>
      </c>
      <c r="Z33" s="17">
        <v>4</v>
      </c>
      <c r="AA33" s="20" t="s">
        <v>142</v>
      </c>
      <c r="AB33" s="17" t="s">
        <v>79</v>
      </c>
      <c r="AC33" s="17" t="s">
        <v>79</v>
      </c>
      <c r="AD33" s="20" t="s">
        <v>88</v>
      </c>
      <c r="AE33" s="17"/>
      <c r="AF33" s="17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</row>
    <row r="34" s="1" customFormat="1" ht="15" spans="1:62">
      <c r="A34" s="17">
        <v>29</v>
      </c>
      <c r="B34" s="17" t="s">
        <v>68</v>
      </c>
      <c r="C34" s="17" t="s">
        <v>69</v>
      </c>
      <c r="D34" s="24"/>
      <c r="E34" s="19" t="s">
        <v>85</v>
      </c>
      <c r="F34" s="20" t="s">
        <v>142</v>
      </c>
      <c r="G34" s="20" t="s">
        <v>81</v>
      </c>
      <c r="H34" s="20" t="s">
        <v>143</v>
      </c>
      <c r="I34" s="20" t="s">
        <v>144</v>
      </c>
      <c r="J34" s="21">
        <v>32.32132324</v>
      </c>
      <c r="K34" s="21">
        <v>120.72940808</v>
      </c>
      <c r="L34" s="21">
        <v>32.31721722</v>
      </c>
      <c r="M34" s="21">
        <v>120.7362401</v>
      </c>
      <c r="N34" s="26"/>
      <c r="O34" s="23">
        <v>1.074</v>
      </c>
      <c r="P34" s="17"/>
      <c r="Q34" s="19"/>
      <c r="R34" s="23">
        <f t="shared" si="0"/>
        <v>1.074</v>
      </c>
      <c r="S34" s="17"/>
      <c r="T34" s="20" t="s">
        <v>77</v>
      </c>
      <c r="U34" s="23">
        <v>3.5</v>
      </c>
      <c r="V34" s="23">
        <v>5</v>
      </c>
      <c r="W34" s="20">
        <v>12</v>
      </c>
      <c r="X34" s="20" t="s">
        <v>77</v>
      </c>
      <c r="Y34" s="17" t="s">
        <v>78</v>
      </c>
      <c r="Z34" s="17">
        <v>4</v>
      </c>
      <c r="AA34" s="20" t="s">
        <v>142</v>
      </c>
      <c r="AB34" s="17" t="s">
        <v>79</v>
      </c>
      <c r="AC34" s="17" t="s">
        <v>79</v>
      </c>
      <c r="AD34" s="20" t="s">
        <v>88</v>
      </c>
      <c r="AE34" s="17"/>
      <c r="AF34" s="17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</row>
    <row r="35" s="1" customFormat="1" ht="15" spans="1:62">
      <c r="A35" s="17">
        <v>30</v>
      </c>
      <c r="B35" s="17" t="s">
        <v>68</v>
      </c>
      <c r="C35" s="17" t="s">
        <v>69</v>
      </c>
      <c r="D35" s="24"/>
      <c r="E35" s="19" t="s">
        <v>145</v>
      </c>
      <c r="F35" s="20" t="s">
        <v>146</v>
      </c>
      <c r="G35" s="20" t="s">
        <v>73</v>
      </c>
      <c r="H35" s="20" t="s">
        <v>139</v>
      </c>
      <c r="I35" s="20" t="s">
        <v>147</v>
      </c>
      <c r="J35" s="21">
        <v>32.35599856</v>
      </c>
      <c r="K35" s="21">
        <v>120.72085571</v>
      </c>
      <c r="L35" s="21">
        <v>32.3608716</v>
      </c>
      <c r="M35" s="21">
        <v>120.72158258</v>
      </c>
      <c r="N35" s="22" t="s">
        <v>139</v>
      </c>
      <c r="O35" s="23">
        <v>0.547</v>
      </c>
      <c r="P35" s="17"/>
      <c r="Q35" s="19"/>
      <c r="R35" s="23">
        <f t="shared" si="0"/>
        <v>0.547</v>
      </c>
      <c r="S35" s="17"/>
      <c r="T35" s="20" t="s">
        <v>77</v>
      </c>
      <c r="U35" s="23">
        <v>14</v>
      </c>
      <c r="V35" s="23">
        <v>16</v>
      </c>
      <c r="W35" s="20">
        <v>11</v>
      </c>
      <c r="X35" s="20" t="s">
        <v>77</v>
      </c>
      <c r="Y35" s="17" t="s">
        <v>78</v>
      </c>
      <c r="Z35" s="17">
        <v>4</v>
      </c>
      <c r="AA35" s="20"/>
      <c r="AB35" s="17" t="s">
        <v>79</v>
      </c>
      <c r="AC35" s="17" t="s">
        <v>79</v>
      </c>
      <c r="AD35" s="20" t="s">
        <v>141</v>
      </c>
      <c r="AE35" s="17"/>
      <c r="AF35" s="17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</row>
    <row r="36" s="1" customFormat="1" ht="15" spans="1:62">
      <c r="A36" s="17">
        <v>31</v>
      </c>
      <c r="B36" s="17" t="s">
        <v>68</v>
      </c>
      <c r="C36" s="17" t="s">
        <v>69</v>
      </c>
      <c r="D36" s="36"/>
      <c r="E36" s="19" t="s">
        <v>145</v>
      </c>
      <c r="F36" s="20" t="s">
        <v>146</v>
      </c>
      <c r="G36" s="20" t="s">
        <v>81</v>
      </c>
      <c r="H36" s="20" t="s">
        <v>148</v>
      </c>
      <c r="I36" s="20" t="s">
        <v>149</v>
      </c>
      <c r="J36" s="21">
        <v>32.36055148</v>
      </c>
      <c r="K36" s="21">
        <v>120.72281302</v>
      </c>
      <c r="L36" s="21">
        <v>32.3670474</v>
      </c>
      <c r="M36" s="21">
        <v>120.72262742</v>
      </c>
      <c r="N36" s="26"/>
      <c r="O36" s="23">
        <v>0.725</v>
      </c>
      <c r="P36" s="17"/>
      <c r="Q36" s="19"/>
      <c r="R36" s="23">
        <f t="shared" si="0"/>
        <v>0.725</v>
      </c>
      <c r="S36" s="17"/>
      <c r="T36" s="20" t="s">
        <v>77</v>
      </c>
      <c r="U36" s="23">
        <v>14</v>
      </c>
      <c r="V36" s="23">
        <v>15.5</v>
      </c>
      <c r="W36" s="20">
        <v>11</v>
      </c>
      <c r="X36" s="20" t="s">
        <v>77</v>
      </c>
      <c r="Y36" s="17" t="s">
        <v>78</v>
      </c>
      <c r="Z36" s="17">
        <v>4</v>
      </c>
      <c r="AA36" s="20"/>
      <c r="AB36" s="17" t="s">
        <v>79</v>
      </c>
      <c r="AC36" s="17" t="s">
        <v>79</v>
      </c>
      <c r="AD36" s="20" t="s">
        <v>150</v>
      </c>
      <c r="AE36" s="17"/>
      <c r="AF36" s="17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</row>
    <row r="37" ht="19" customHeight="1" spans="1:62">
      <c r="R37" s="3">
        <f>SUM(R6:R36)</f>
        <v>48.327</v>
      </c>
    </row>
  </sheetData>
  <mergeCells count="44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36"/>
    <mergeCell ref="E2:E4"/>
    <mergeCell ref="F2:F4"/>
    <mergeCell ref="G2:G4"/>
    <mergeCell ref="H3:H4"/>
    <mergeCell ref="I3:I4"/>
    <mergeCell ref="N3:N4"/>
    <mergeCell ref="N6:N11"/>
    <mergeCell ref="N13:N17"/>
    <mergeCell ref="N18:N20"/>
    <mergeCell ref="N21:N23"/>
    <mergeCell ref="N26:N30"/>
    <mergeCell ref="N31:N32"/>
    <mergeCell ref="N33:N34"/>
    <mergeCell ref="N35:N36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6:AG30"/>
  </mergeCells>
  <pageMargins left="0.31" right="0.17" top="0.37" bottom="0.38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丁堰镇乡道明细表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小徐</cp:lastModifiedBy>
  <dcterms:created xsi:type="dcterms:W3CDTF">2006-09-16T00:00:00Z</dcterms:created>
  <cp:lastPrinted>2025-08-04T06:08:00Z</cp:lastPrinted>
  <dcterms:modified xsi:type="dcterms:W3CDTF">2026-03-06T03:11:06Z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D3696CB0CEDD432389E7AE38AC5D3DF3_13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